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PWODL\Downloads\Final- Data for upload in RTI portal\Final- Data for upload in RTI portal\"/>
    </mc:Choice>
  </mc:AlternateContent>
  <xr:revisionPtr revIDLastSave="0" documentId="13_ncr:1_{081B45EB-E29E-4BD6-A19F-FDCBA27B4B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RECTORY" sheetId="2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3" i="26" l="1"/>
  <c r="G463" i="26" s="1"/>
  <c r="E462" i="26"/>
  <c r="G462" i="26" s="1"/>
  <c r="E461" i="26"/>
  <c r="G461" i="26" s="1"/>
  <c r="E460" i="26"/>
  <c r="G460" i="26" s="1"/>
  <c r="E459" i="26"/>
  <c r="G459" i="26" s="1"/>
  <c r="E458" i="26"/>
  <c r="G458" i="26" s="1"/>
  <c r="E457" i="26"/>
  <c r="G457" i="26" s="1"/>
  <c r="E456" i="26"/>
  <c r="G456" i="26" s="1"/>
  <c r="E455" i="26"/>
  <c r="G455" i="26" s="1"/>
  <c r="E454" i="26"/>
  <c r="G454" i="26" s="1"/>
  <c r="E453" i="26"/>
  <c r="G453" i="26" s="1"/>
  <c r="E452" i="26"/>
  <c r="G452" i="26" s="1"/>
  <c r="E451" i="26"/>
  <c r="G451" i="26" s="1"/>
  <c r="E450" i="26"/>
  <c r="G450" i="26" s="1"/>
  <c r="E449" i="26"/>
  <c r="G449" i="26" s="1"/>
  <c r="E448" i="26"/>
  <c r="G448" i="26" s="1"/>
  <c r="E447" i="26"/>
  <c r="G447" i="26" s="1"/>
  <c r="E446" i="26"/>
  <c r="G446" i="26" s="1"/>
  <c r="E445" i="26"/>
  <c r="G445" i="26" s="1"/>
  <c r="E444" i="26"/>
  <c r="G444" i="26" s="1"/>
  <c r="E443" i="26"/>
  <c r="G443" i="26" s="1"/>
  <c r="E442" i="26"/>
  <c r="G442" i="26" s="1"/>
  <c r="E441" i="26"/>
  <c r="G441" i="26" s="1"/>
  <c r="E440" i="26"/>
  <c r="G440" i="26" s="1"/>
  <c r="E439" i="26"/>
  <c r="G439" i="26" s="1"/>
  <c r="E438" i="26"/>
  <c r="G438" i="26" s="1"/>
  <c r="E437" i="26"/>
  <c r="G437" i="26" s="1"/>
  <c r="E436" i="26"/>
  <c r="G436" i="26" s="1"/>
  <c r="E435" i="26"/>
  <c r="G435" i="26" s="1"/>
  <c r="E434" i="26"/>
  <c r="G434" i="26" s="1"/>
  <c r="E433" i="26"/>
  <c r="G433" i="26" s="1"/>
  <c r="E432" i="26"/>
  <c r="G432" i="26" s="1"/>
  <c r="E431" i="26"/>
  <c r="G431" i="26" s="1"/>
  <c r="E430" i="26"/>
  <c r="G430" i="26" s="1"/>
  <c r="E429" i="26"/>
  <c r="G429" i="26" s="1"/>
  <c r="E428" i="26"/>
  <c r="G428" i="26" s="1"/>
  <c r="E427" i="26"/>
  <c r="G427" i="26" s="1"/>
  <c r="E426" i="26"/>
  <c r="G426" i="26" s="1"/>
  <c r="E425" i="26"/>
  <c r="G425" i="26" s="1"/>
  <c r="E424" i="26"/>
  <c r="G424" i="26" s="1"/>
  <c r="E423" i="26"/>
  <c r="G423" i="26" s="1"/>
  <c r="E422" i="26"/>
  <c r="G422" i="26" s="1"/>
  <c r="E421" i="26"/>
  <c r="G421" i="26" s="1"/>
  <c r="E420" i="26"/>
  <c r="G420" i="26" s="1"/>
  <c r="E419" i="26"/>
  <c r="G419" i="26" s="1"/>
  <c r="E418" i="26"/>
  <c r="G418" i="26" s="1"/>
  <c r="E417" i="26"/>
  <c r="G417" i="26" s="1"/>
  <c r="E416" i="26"/>
  <c r="G416" i="26" s="1"/>
  <c r="E415" i="26"/>
  <c r="G415" i="26" s="1"/>
  <c r="E414" i="26"/>
  <c r="G414" i="26" s="1"/>
  <c r="E413" i="26"/>
  <c r="G413" i="26" s="1"/>
  <c r="E412" i="26"/>
  <c r="G412" i="26" s="1"/>
  <c r="E411" i="26"/>
  <c r="G411" i="26" s="1"/>
  <c r="H411" i="26" s="1"/>
  <c r="E410" i="26"/>
  <c r="G410" i="26" s="1"/>
  <c r="H410" i="26" s="1"/>
  <c r="E409" i="26"/>
  <c r="G409" i="26" s="1"/>
  <c r="H409" i="26" s="1"/>
  <c r="E408" i="26"/>
  <c r="G408" i="26" s="1"/>
  <c r="H408" i="26" s="1"/>
  <c r="E407" i="26"/>
  <c r="G407" i="26" s="1"/>
  <c r="H407" i="26" s="1"/>
  <c r="E406" i="26"/>
  <c r="G406" i="26" s="1"/>
  <c r="H406" i="26" s="1"/>
  <c r="E405" i="26"/>
  <c r="G405" i="26" s="1"/>
  <c r="H405" i="26" s="1"/>
  <c r="E404" i="26"/>
  <c r="G404" i="26" s="1"/>
  <c r="E403" i="26"/>
  <c r="G403" i="26" s="1"/>
  <c r="E402" i="26"/>
  <c r="G402" i="26" s="1"/>
  <c r="E401" i="26"/>
  <c r="G401" i="26" s="1"/>
  <c r="E400" i="26"/>
  <c r="G400" i="26" s="1"/>
  <c r="E399" i="26"/>
  <c r="G399" i="26" s="1"/>
  <c r="E398" i="26"/>
  <c r="G398" i="26" s="1"/>
  <c r="E397" i="26"/>
  <c r="G397" i="26" s="1"/>
  <c r="E396" i="26"/>
  <c r="G396" i="26" s="1"/>
  <c r="E395" i="26"/>
  <c r="G395" i="26" s="1"/>
  <c r="E394" i="26"/>
  <c r="G394" i="26" s="1"/>
  <c r="E393" i="26"/>
  <c r="G393" i="26" s="1"/>
  <c r="E392" i="26"/>
  <c r="G392" i="26" s="1"/>
  <c r="E391" i="26"/>
  <c r="G391" i="26" s="1"/>
  <c r="E390" i="26"/>
  <c r="G390" i="26" s="1"/>
  <c r="E389" i="26"/>
  <c r="G389" i="26" s="1"/>
  <c r="E388" i="26"/>
  <c r="G388" i="26" s="1"/>
  <c r="E387" i="26"/>
  <c r="G387" i="26" s="1"/>
  <c r="E386" i="26"/>
  <c r="G386" i="26" s="1"/>
  <c r="E385" i="26"/>
  <c r="G385" i="26" s="1"/>
  <c r="E384" i="26"/>
  <c r="G384" i="26" s="1"/>
  <c r="E383" i="26"/>
  <c r="G383" i="26" s="1"/>
  <c r="E382" i="26"/>
  <c r="G382" i="26" s="1"/>
  <c r="E381" i="26"/>
  <c r="G381" i="26" s="1"/>
  <c r="E380" i="26"/>
  <c r="G380" i="26" s="1"/>
  <c r="E379" i="26"/>
  <c r="G379" i="26" s="1"/>
  <c r="E378" i="26"/>
  <c r="G378" i="26" s="1"/>
  <c r="E377" i="26"/>
  <c r="G377" i="26" s="1"/>
  <c r="E376" i="26"/>
  <c r="G376" i="26" s="1"/>
  <c r="E375" i="26"/>
  <c r="G375" i="26" s="1"/>
  <c r="E374" i="26"/>
  <c r="G374" i="26" s="1"/>
  <c r="E373" i="26"/>
  <c r="G373" i="26" s="1"/>
  <c r="E372" i="26"/>
  <c r="G372" i="26" s="1"/>
  <c r="E371" i="26"/>
  <c r="G371" i="26" s="1"/>
  <c r="E370" i="26"/>
  <c r="G370" i="26" s="1"/>
  <c r="E369" i="26"/>
  <c r="G369" i="26" s="1"/>
  <c r="E368" i="26"/>
  <c r="G368" i="26" s="1"/>
  <c r="E367" i="26"/>
  <c r="G367" i="26" s="1"/>
  <c r="E366" i="26"/>
  <c r="G366" i="26" s="1"/>
  <c r="E365" i="26"/>
  <c r="G365" i="26" s="1"/>
  <c r="E364" i="26"/>
  <c r="G364" i="26" s="1"/>
  <c r="E363" i="26"/>
  <c r="G363" i="26" s="1"/>
  <c r="E362" i="26"/>
  <c r="G362" i="26" s="1"/>
  <c r="E361" i="26"/>
  <c r="G361" i="26" s="1"/>
  <c r="E360" i="26"/>
  <c r="G360" i="26" s="1"/>
  <c r="E359" i="26"/>
  <c r="G359" i="26" s="1"/>
  <c r="E358" i="26"/>
  <c r="G358" i="26" s="1"/>
  <c r="E357" i="26"/>
  <c r="G357" i="26" s="1"/>
  <c r="E356" i="26"/>
  <c r="G356" i="26" s="1"/>
  <c r="E355" i="26"/>
  <c r="G355" i="26" s="1"/>
  <c r="E354" i="26"/>
  <c r="G354" i="26" s="1"/>
  <c r="E353" i="26"/>
  <c r="G353" i="26" s="1"/>
  <c r="E352" i="26"/>
  <c r="G352" i="26" s="1"/>
  <c r="E351" i="26"/>
  <c r="G351" i="26" s="1"/>
  <c r="E350" i="26"/>
  <c r="G350" i="26" s="1"/>
  <c r="E349" i="26"/>
  <c r="G349" i="26" s="1"/>
  <c r="E348" i="26"/>
  <c r="G348" i="26" s="1"/>
  <c r="E347" i="26"/>
  <c r="G347" i="26" s="1"/>
  <c r="E346" i="26"/>
  <c r="G346" i="26" s="1"/>
  <c r="E345" i="26"/>
  <c r="G345" i="26" s="1"/>
  <c r="E344" i="26"/>
  <c r="G344" i="26" s="1"/>
  <c r="E343" i="26"/>
  <c r="G343" i="26" s="1"/>
  <c r="E342" i="26"/>
  <c r="G342" i="26" s="1"/>
  <c r="E341" i="26"/>
  <c r="G341" i="26" s="1"/>
  <c r="E340" i="26"/>
  <c r="G340" i="26" s="1"/>
  <c r="E339" i="26"/>
  <c r="G339" i="26" s="1"/>
  <c r="E338" i="26"/>
  <c r="G338" i="26" s="1"/>
  <c r="E337" i="26"/>
  <c r="G337" i="26" s="1"/>
  <c r="E336" i="26"/>
  <c r="G336" i="26" s="1"/>
  <c r="E335" i="26"/>
  <c r="G335" i="26" s="1"/>
  <c r="H335" i="26" s="1"/>
  <c r="E334" i="26"/>
  <c r="G334" i="26" s="1"/>
  <c r="H334" i="26" s="1"/>
  <c r="E333" i="26"/>
  <c r="G333" i="26" s="1"/>
  <c r="H333" i="26" s="1"/>
  <c r="E332" i="26"/>
  <c r="G332" i="26" s="1"/>
  <c r="H332" i="26" s="1"/>
  <c r="E331" i="26"/>
  <c r="G331" i="26" s="1"/>
  <c r="H331" i="26" s="1"/>
  <c r="E330" i="26"/>
  <c r="G330" i="26" s="1"/>
  <c r="H330" i="26" s="1"/>
  <c r="E329" i="26"/>
  <c r="G329" i="26" s="1"/>
  <c r="H329" i="26" s="1"/>
  <c r="E328" i="26"/>
  <c r="G328" i="26" s="1"/>
  <c r="H328" i="26" s="1"/>
  <c r="E327" i="26"/>
  <c r="G327" i="26" s="1"/>
  <c r="H327" i="26" s="1"/>
  <c r="E326" i="26"/>
  <c r="G326" i="26" s="1"/>
  <c r="H326" i="26" s="1"/>
  <c r="E325" i="26"/>
  <c r="G325" i="26" s="1"/>
  <c r="H325" i="26" s="1"/>
  <c r="E324" i="26"/>
  <c r="G324" i="26" s="1"/>
  <c r="H324" i="26" s="1"/>
  <c r="E323" i="26"/>
  <c r="G323" i="26" s="1"/>
  <c r="H323" i="26" s="1"/>
  <c r="E322" i="26"/>
  <c r="G322" i="26" s="1"/>
  <c r="H322" i="26" s="1"/>
  <c r="E321" i="26"/>
  <c r="G321" i="26" s="1"/>
  <c r="H321" i="26" s="1"/>
  <c r="E320" i="26"/>
  <c r="G320" i="26" s="1"/>
  <c r="H320" i="26" s="1"/>
  <c r="E319" i="26"/>
  <c r="G319" i="26" s="1"/>
  <c r="H319" i="26" s="1"/>
  <c r="E318" i="26"/>
  <c r="G318" i="26" s="1"/>
  <c r="H318" i="26" s="1"/>
  <c r="E317" i="26"/>
  <c r="G317" i="26" s="1"/>
  <c r="H317" i="26" s="1"/>
  <c r="E316" i="26"/>
  <c r="G316" i="26" s="1"/>
  <c r="H316" i="26" s="1"/>
  <c r="E315" i="26"/>
  <c r="G315" i="26" s="1"/>
  <c r="H315" i="26" s="1"/>
  <c r="E314" i="26"/>
  <c r="G314" i="26" s="1"/>
  <c r="H314" i="26" s="1"/>
  <c r="E313" i="26"/>
  <c r="G313" i="26" s="1"/>
  <c r="H313" i="26" s="1"/>
  <c r="E312" i="26"/>
  <c r="G312" i="26" s="1"/>
  <c r="H312" i="26" s="1"/>
  <c r="E311" i="26"/>
  <c r="G311" i="26" s="1"/>
  <c r="H311" i="26" s="1"/>
  <c r="E310" i="26"/>
  <c r="G310" i="26" s="1"/>
  <c r="H310" i="26" s="1"/>
  <c r="E309" i="26"/>
  <c r="G309" i="26" s="1"/>
  <c r="H309" i="26" s="1"/>
  <c r="E308" i="26"/>
  <c r="G308" i="26" s="1"/>
  <c r="H308" i="26" s="1"/>
  <c r="E307" i="26"/>
  <c r="G307" i="26" s="1"/>
  <c r="H307" i="26" s="1"/>
  <c r="E306" i="26"/>
  <c r="G306" i="26" s="1"/>
  <c r="H306" i="26" s="1"/>
  <c r="E305" i="26"/>
  <c r="G305" i="26" s="1"/>
  <c r="H305" i="26" s="1"/>
  <c r="E304" i="26"/>
  <c r="G304" i="26" s="1"/>
  <c r="H304" i="26" s="1"/>
  <c r="E303" i="26"/>
  <c r="G303" i="26" s="1"/>
  <c r="H303" i="26" s="1"/>
  <c r="E302" i="26"/>
  <c r="G302" i="26" s="1"/>
  <c r="H302" i="26" s="1"/>
  <c r="E301" i="26"/>
  <c r="G301" i="26" s="1"/>
  <c r="H301" i="26" s="1"/>
  <c r="E300" i="26"/>
  <c r="G300" i="26" s="1"/>
  <c r="H300" i="26" s="1"/>
  <c r="E299" i="26"/>
  <c r="G299" i="26" s="1"/>
  <c r="H299" i="26" s="1"/>
  <c r="E298" i="26"/>
  <c r="G298" i="26" s="1"/>
  <c r="H298" i="26" s="1"/>
  <c r="E297" i="26"/>
  <c r="G297" i="26" s="1"/>
  <c r="H297" i="26" s="1"/>
  <c r="E296" i="26"/>
  <c r="G296" i="26" s="1"/>
  <c r="H296" i="26" s="1"/>
  <c r="E295" i="26"/>
  <c r="G295" i="26" s="1"/>
  <c r="H295" i="26" s="1"/>
  <c r="E294" i="26"/>
  <c r="G294" i="26" s="1"/>
  <c r="H294" i="26" s="1"/>
  <c r="E293" i="26"/>
  <c r="G293" i="26" s="1"/>
  <c r="H293" i="26" s="1"/>
  <c r="E292" i="26"/>
  <c r="G292" i="26" s="1"/>
  <c r="H292" i="26" s="1"/>
  <c r="E291" i="26"/>
  <c r="G291" i="26" s="1"/>
  <c r="H291" i="26" s="1"/>
  <c r="E290" i="26"/>
  <c r="G290" i="26" s="1"/>
  <c r="H290" i="26" s="1"/>
  <c r="E289" i="26"/>
  <c r="G289" i="26" s="1"/>
  <c r="H289" i="26" s="1"/>
  <c r="E288" i="26"/>
  <c r="G288" i="26" s="1"/>
  <c r="H288" i="26" s="1"/>
  <c r="E287" i="26"/>
  <c r="G287" i="26" s="1"/>
  <c r="H287" i="26" s="1"/>
  <c r="E286" i="26"/>
  <c r="G286" i="26" s="1"/>
  <c r="H286" i="26" s="1"/>
  <c r="E285" i="26"/>
  <c r="G285" i="26" s="1"/>
  <c r="H285" i="26" s="1"/>
  <c r="E284" i="26"/>
  <c r="G284" i="26" s="1"/>
  <c r="H284" i="26" s="1"/>
  <c r="E283" i="26"/>
  <c r="G283" i="26" s="1"/>
  <c r="H283" i="26" s="1"/>
  <c r="E282" i="26"/>
  <c r="G282" i="26" s="1"/>
  <c r="H282" i="26" s="1"/>
  <c r="E281" i="26"/>
  <c r="G281" i="26" s="1"/>
  <c r="H281" i="26" s="1"/>
  <c r="E280" i="26"/>
  <c r="G280" i="26" s="1"/>
  <c r="H280" i="26" s="1"/>
  <c r="E279" i="26"/>
  <c r="G279" i="26" s="1"/>
  <c r="H279" i="26" s="1"/>
  <c r="E278" i="26"/>
  <c r="G278" i="26" s="1"/>
  <c r="H278" i="26" s="1"/>
  <c r="E277" i="26"/>
  <c r="G277" i="26" s="1"/>
  <c r="H277" i="26" s="1"/>
  <c r="E276" i="26"/>
  <c r="G276" i="26" s="1"/>
  <c r="H276" i="26" s="1"/>
  <c r="E275" i="26"/>
  <c r="G275" i="26" s="1"/>
  <c r="H275" i="26" s="1"/>
  <c r="E274" i="26"/>
  <c r="G274" i="26" s="1"/>
  <c r="H274" i="26" s="1"/>
  <c r="E273" i="26"/>
  <c r="G273" i="26" s="1"/>
  <c r="H273" i="26" s="1"/>
  <c r="E272" i="26"/>
  <c r="G272" i="26" s="1"/>
  <c r="H272" i="26" s="1"/>
  <c r="E271" i="26"/>
  <c r="G271" i="26" s="1"/>
  <c r="H271" i="26" s="1"/>
  <c r="E270" i="26"/>
  <c r="G270" i="26" s="1"/>
  <c r="H270" i="26" s="1"/>
  <c r="E269" i="26"/>
  <c r="G269" i="26" s="1"/>
  <c r="H269" i="26" s="1"/>
  <c r="E268" i="26"/>
  <c r="G268" i="26" s="1"/>
  <c r="H268" i="26" s="1"/>
  <c r="E267" i="26"/>
  <c r="G267" i="26" s="1"/>
  <c r="H267" i="26" s="1"/>
  <c r="E266" i="26"/>
  <c r="G266" i="26" s="1"/>
  <c r="H266" i="26" s="1"/>
  <c r="E265" i="26"/>
  <c r="G265" i="26" s="1"/>
  <c r="H265" i="26" s="1"/>
  <c r="E264" i="26"/>
  <c r="G264" i="26" s="1"/>
  <c r="H264" i="26" s="1"/>
  <c r="E263" i="26"/>
  <c r="G263" i="26" s="1"/>
  <c r="H263" i="26" s="1"/>
  <c r="E262" i="26"/>
  <c r="G262" i="26" s="1"/>
  <c r="H262" i="26" s="1"/>
  <c r="E261" i="26"/>
  <c r="G261" i="26" s="1"/>
  <c r="H261" i="26" s="1"/>
  <c r="E260" i="26"/>
  <c r="G260" i="26" s="1"/>
  <c r="H260" i="26" s="1"/>
  <c r="E259" i="26"/>
  <c r="G259" i="26" s="1"/>
  <c r="H259" i="26" s="1"/>
  <c r="E258" i="26"/>
  <c r="G258" i="26" s="1"/>
  <c r="E257" i="26"/>
  <c r="G257" i="26" s="1"/>
  <c r="E256" i="26"/>
  <c r="G256" i="26" s="1"/>
  <c r="E255" i="26"/>
  <c r="G255" i="26" s="1"/>
  <c r="E254" i="26"/>
  <c r="G254" i="26" s="1"/>
  <c r="E253" i="26"/>
  <c r="G253" i="26" s="1"/>
  <c r="E252" i="26"/>
  <c r="G252" i="26" s="1"/>
  <c r="E251" i="26"/>
  <c r="G251" i="26" s="1"/>
  <c r="E250" i="26"/>
  <c r="G250" i="26" s="1"/>
  <c r="E249" i="26"/>
  <c r="G249" i="26" s="1"/>
  <c r="E248" i="26"/>
  <c r="G248" i="26" s="1"/>
  <c r="E247" i="26"/>
  <c r="G247" i="26" s="1"/>
  <c r="E246" i="26"/>
  <c r="G246" i="26" s="1"/>
  <c r="E245" i="26"/>
  <c r="G245" i="26" s="1"/>
  <c r="E244" i="26"/>
  <c r="G244" i="26" s="1"/>
  <c r="E243" i="26"/>
  <c r="G243" i="26" s="1"/>
  <c r="E242" i="26"/>
  <c r="G242" i="26" s="1"/>
  <c r="E241" i="26"/>
  <c r="G241" i="26" s="1"/>
  <c r="E240" i="26"/>
  <c r="G240" i="26" s="1"/>
  <c r="E239" i="26"/>
  <c r="G239" i="26" s="1"/>
  <c r="E238" i="26"/>
  <c r="G238" i="26" s="1"/>
  <c r="F237" i="26"/>
  <c r="H237" i="26" s="1"/>
  <c r="F236" i="26"/>
  <c r="H236" i="26" s="1"/>
  <c r="I236" i="26" s="1"/>
  <c r="F235" i="26"/>
  <c r="H235" i="26" s="1"/>
  <c r="F234" i="26"/>
  <c r="H234" i="26" s="1"/>
  <c r="F233" i="26"/>
  <c r="H233" i="26" s="1"/>
  <c r="F232" i="26"/>
  <c r="H232" i="26" s="1"/>
  <c r="I232" i="26" s="1"/>
  <c r="F231" i="26"/>
  <c r="H231" i="26" s="1"/>
  <c r="F230" i="26"/>
  <c r="H230" i="26" s="1"/>
  <c r="F229" i="26"/>
  <c r="H229" i="26" s="1"/>
  <c r="F228" i="26"/>
  <c r="H228" i="26" s="1"/>
  <c r="I228" i="26" s="1"/>
  <c r="F227" i="26"/>
  <c r="H227" i="26" s="1"/>
  <c r="F226" i="26"/>
  <c r="H226" i="26" s="1"/>
  <c r="F225" i="26"/>
  <c r="H225" i="26" s="1"/>
  <c r="F224" i="26"/>
  <c r="H224" i="26" s="1"/>
  <c r="I224" i="26" s="1"/>
  <c r="F223" i="26"/>
  <c r="H223" i="26" s="1"/>
  <c r="F222" i="26"/>
  <c r="H222" i="26" s="1"/>
  <c r="F221" i="26"/>
  <c r="H221" i="26" s="1"/>
  <c r="F220" i="26"/>
  <c r="H220" i="26" s="1"/>
  <c r="I220" i="26" s="1"/>
  <c r="F219" i="26"/>
  <c r="H219" i="26" s="1"/>
  <c r="F218" i="26"/>
  <c r="H218" i="26" s="1"/>
  <c r="F217" i="26"/>
  <c r="H217" i="26" s="1"/>
  <c r="F216" i="26"/>
  <c r="H216" i="26" s="1"/>
  <c r="I216" i="26" s="1"/>
  <c r="F215" i="26"/>
  <c r="H215" i="26" s="1"/>
  <c r="F214" i="26"/>
  <c r="H214" i="26" s="1"/>
  <c r="F213" i="26"/>
  <c r="H213" i="26" s="1"/>
  <c r="F212" i="26"/>
  <c r="H212" i="26" s="1"/>
  <c r="I212" i="26" s="1"/>
  <c r="F211" i="26"/>
  <c r="H211" i="26" s="1"/>
  <c r="F210" i="26"/>
  <c r="H210" i="26" s="1"/>
  <c r="F209" i="26"/>
  <c r="H209" i="26" s="1"/>
  <c r="F208" i="26"/>
  <c r="H208" i="26" s="1"/>
  <c r="I208" i="26" s="1"/>
  <c r="F207" i="26"/>
  <c r="H207" i="26" s="1"/>
  <c r="F206" i="26"/>
  <c r="H206" i="26" s="1"/>
  <c r="F205" i="26"/>
  <c r="H205" i="26" s="1"/>
  <c r="F204" i="26"/>
  <c r="H204" i="26" s="1"/>
  <c r="I204" i="26" s="1"/>
  <c r="F203" i="26"/>
  <c r="H203" i="26" s="1"/>
  <c r="F202" i="26"/>
  <c r="H202" i="26" s="1"/>
  <c r="F201" i="26"/>
  <c r="H201" i="26" s="1"/>
  <c r="F200" i="26"/>
  <c r="H200" i="26" s="1"/>
  <c r="I200" i="26" s="1"/>
  <c r="F199" i="26"/>
  <c r="H199" i="26" s="1"/>
  <c r="F198" i="26"/>
  <c r="H198" i="26" s="1"/>
  <c r="F197" i="26"/>
  <c r="H197" i="26" s="1"/>
  <c r="F196" i="26"/>
  <c r="H196" i="26" s="1"/>
  <c r="I196" i="26" s="1"/>
  <c r="F195" i="26"/>
  <c r="H195" i="26" s="1"/>
  <c r="F194" i="26"/>
  <c r="H194" i="26" s="1"/>
  <c r="F193" i="26"/>
  <c r="H193" i="26" s="1"/>
  <c r="F192" i="26"/>
  <c r="H192" i="26" s="1"/>
  <c r="I192" i="26" s="1"/>
  <c r="F191" i="26"/>
  <c r="H191" i="26" s="1"/>
  <c r="F190" i="26"/>
  <c r="H190" i="26" s="1"/>
  <c r="F189" i="26"/>
  <c r="H189" i="26" s="1"/>
  <c r="F188" i="26"/>
  <c r="H188" i="26" s="1"/>
  <c r="I188" i="26" s="1"/>
  <c r="F187" i="26"/>
  <c r="H187" i="26" s="1"/>
  <c r="F186" i="26"/>
  <c r="H186" i="26" s="1"/>
  <c r="F185" i="26"/>
  <c r="H185" i="26" s="1"/>
  <c r="F184" i="26"/>
  <c r="H184" i="26" s="1"/>
  <c r="I184" i="26" s="1"/>
  <c r="F183" i="26"/>
  <c r="H183" i="26" s="1"/>
  <c r="F182" i="26"/>
  <c r="H182" i="26" s="1"/>
  <c r="F181" i="26"/>
  <c r="H181" i="26" s="1"/>
  <c r="F180" i="26"/>
  <c r="H180" i="26" s="1"/>
  <c r="I180" i="26" s="1"/>
  <c r="F179" i="26"/>
  <c r="H179" i="26" s="1"/>
  <c r="F178" i="26"/>
  <c r="H178" i="26" s="1"/>
  <c r="F177" i="26"/>
  <c r="H177" i="26" s="1"/>
  <c r="F176" i="26"/>
  <c r="H176" i="26" s="1"/>
  <c r="I176" i="26" s="1"/>
  <c r="F175" i="26"/>
  <c r="H175" i="26" s="1"/>
  <c r="F174" i="26"/>
  <c r="H174" i="26" s="1"/>
  <c r="F173" i="26"/>
  <c r="H173" i="26" s="1"/>
  <c r="F172" i="26"/>
  <c r="H172" i="26" s="1"/>
  <c r="I172" i="26" s="1"/>
  <c r="F171" i="26"/>
  <c r="H171" i="26" s="1"/>
  <c r="F170" i="26"/>
  <c r="H170" i="26" s="1"/>
  <c r="F169" i="26"/>
  <c r="H169" i="26" s="1"/>
  <c r="F168" i="26"/>
  <c r="H168" i="26" s="1"/>
  <c r="I168" i="26" s="1"/>
  <c r="F167" i="26"/>
  <c r="H167" i="26" s="1"/>
  <c r="F166" i="26"/>
  <c r="H166" i="26" s="1"/>
  <c r="F165" i="26"/>
  <c r="H165" i="26" s="1"/>
  <c r="F164" i="26"/>
  <c r="H164" i="26" s="1"/>
  <c r="I164" i="26" s="1"/>
  <c r="F163" i="26"/>
  <c r="H163" i="26" s="1"/>
  <c r="F162" i="26"/>
  <c r="H162" i="26" s="1"/>
  <c r="F161" i="26"/>
  <c r="H161" i="26" s="1"/>
  <c r="F160" i="26"/>
  <c r="H160" i="26" s="1"/>
  <c r="I160" i="26" s="1"/>
  <c r="F159" i="26"/>
  <c r="H159" i="26" s="1"/>
  <c r="F158" i="26"/>
  <c r="H158" i="26" s="1"/>
  <c r="F157" i="26"/>
  <c r="H157" i="26" s="1"/>
  <c r="V156" i="26"/>
  <c r="F156" i="26"/>
  <c r="H156" i="26" s="1"/>
  <c r="F155" i="26"/>
  <c r="H155" i="26" s="1"/>
  <c r="I155" i="26" s="1"/>
  <c r="F154" i="26"/>
  <c r="H154" i="26" s="1"/>
  <c r="F153" i="26"/>
  <c r="H153" i="26" s="1"/>
  <c r="F152" i="26"/>
  <c r="H152" i="26" s="1"/>
  <c r="F151" i="26"/>
  <c r="H151" i="26" s="1"/>
  <c r="I151" i="26" s="1"/>
  <c r="F150" i="26"/>
  <c r="H150" i="26" s="1"/>
  <c r="F149" i="26"/>
  <c r="H149" i="26" s="1"/>
  <c r="F148" i="26"/>
  <c r="H148" i="26" s="1"/>
  <c r="F147" i="26"/>
  <c r="H147" i="26" s="1"/>
  <c r="I147" i="26" s="1"/>
  <c r="F146" i="26"/>
  <c r="H146" i="26" s="1"/>
  <c r="F145" i="26"/>
  <c r="H145" i="26" s="1"/>
  <c r="F144" i="26"/>
  <c r="H144" i="26" s="1"/>
  <c r="F143" i="26"/>
  <c r="H143" i="26" s="1"/>
  <c r="I143" i="26" s="1"/>
  <c r="F142" i="26"/>
  <c r="H142" i="26" s="1"/>
  <c r="F141" i="26"/>
  <c r="H141" i="26" s="1"/>
  <c r="F140" i="26"/>
  <c r="H140" i="26" s="1"/>
  <c r="F139" i="26"/>
  <c r="H139" i="26" s="1"/>
  <c r="I139" i="26" s="1"/>
  <c r="F138" i="26"/>
  <c r="H138" i="26" s="1"/>
  <c r="F137" i="26"/>
  <c r="H137" i="26" s="1"/>
  <c r="F136" i="26"/>
  <c r="H136" i="26" s="1"/>
  <c r="F135" i="26"/>
  <c r="H135" i="26" s="1"/>
  <c r="I135" i="26" s="1"/>
  <c r="F134" i="26"/>
  <c r="H134" i="26" s="1"/>
  <c r="F133" i="26"/>
  <c r="H133" i="26" s="1"/>
  <c r="F132" i="26"/>
  <c r="H132" i="26" s="1"/>
  <c r="F131" i="26"/>
  <c r="H131" i="26" s="1"/>
  <c r="I131" i="26" s="1"/>
  <c r="F130" i="26"/>
  <c r="H130" i="26" s="1"/>
  <c r="F129" i="26"/>
  <c r="H129" i="26" s="1"/>
  <c r="F128" i="26"/>
  <c r="H128" i="26" s="1"/>
  <c r="F127" i="26"/>
  <c r="H127" i="26" s="1"/>
  <c r="I127" i="26" s="1"/>
  <c r="F126" i="26"/>
  <c r="H126" i="26" s="1"/>
  <c r="F125" i="26"/>
  <c r="H125" i="26" s="1"/>
  <c r="F124" i="26"/>
  <c r="H124" i="26" s="1"/>
  <c r="F123" i="26"/>
  <c r="H123" i="26" s="1"/>
  <c r="I123" i="26" s="1"/>
  <c r="F122" i="26"/>
  <c r="H122" i="26" s="1"/>
  <c r="F121" i="26"/>
  <c r="H121" i="26" s="1"/>
  <c r="F120" i="26"/>
  <c r="H120" i="26" s="1"/>
  <c r="F119" i="26"/>
  <c r="H119" i="26" s="1"/>
  <c r="I119" i="26" s="1"/>
  <c r="F118" i="26"/>
  <c r="H118" i="26" s="1"/>
  <c r="F117" i="26"/>
  <c r="H117" i="26" s="1"/>
  <c r="F116" i="26"/>
  <c r="H116" i="26" s="1"/>
  <c r="F115" i="26"/>
  <c r="H115" i="26" s="1"/>
  <c r="I115" i="26" s="1"/>
  <c r="F114" i="26"/>
  <c r="H114" i="26" s="1"/>
  <c r="F113" i="26"/>
  <c r="H113" i="26" s="1"/>
  <c r="F112" i="26"/>
  <c r="H112" i="26" s="1"/>
  <c r="F111" i="26"/>
  <c r="H111" i="26" s="1"/>
  <c r="I111" i="26" s="1"/>
  <c r="F110" i="26"/>
  <c r="H110" i="26" s="1"/>
  <c r="F109" i="26"/>
  <c r="H109" i="26" s="1"/>
  <c r="F108" i="26"/>
  <c r="H108" i="26" s="1"/>
  <c r="F107" i="26"/>
  <c r="H107" i="26" s="1"/>
  <c r="I107" i="26" s="1"/>
  <c r="F106" i="26"/>
  <c r="H106" i="26" s="1"/>
  <c r="F105" i="26"/>
  <c r="H105" i="26" s="1"/>
  <c r="F104" i="26"/>
  <c r="H104" i="26" s="1"/>
  <c r="F103" i="26"/>
  <c r="H103" i="26" s="1"/>
  <c r="I103" i="26" s="1"/>
  <c r="F102" i="26"/>
  <c r="H102" i="26" s="1"/>
  <c r="F101" i="26"/>
  <c r="H101" i="26" s="1"/>
  <c r="F100" i="26"/>
  <c r="H100" i="26" s="1"/>
  <c r="F99" i="26"/>
  <c r="H99" i="26" s="1"/>
  <c r="I99" i="26" s="1"/>
  <c r="F98" i="26"/>
  <c r="H98" i="26" s="1"/>
  <c r="F97" i="26"/>
  <c r="H97" i="26" s="1"/>
  <c r="F96" i="26"/>
  <c r="H96" i="26" s="1"/>
  <c r="F95" i="26"/>
  <c r="H95" i="26" s="1"/>
  <c r="I95" i="26" s="1"/>
  <c r="F94" i="26"/>
  <c r="H94" i="26" s="1"/>
  <c r="F93" i="26"/>
  <c r="H93" i="26" s="1"/>
  <c r="F92" i="26"/>
  <c r="H92" i="26" s="1"/>
  <c r="F91" i="26"/>
  <c r="H91" i="26" s="1"/>
  <c r="I91" i="26" s="1"/>
  <c r="F90" i="26"/>
  <c r="H90" i="26" s="1"/>
  <c r="F89" i="26"/>
  <c r="H89" i="26" s="1"/>
  <c r="F88" i="26"/>
  <c r="H88" i="26" s="1"/>
  <c r="F87" i="26"/>
  <c r="H87" i="26" s="1"/>
  <c r="I87" i="26" s="1"/>
  <c r="F86" i="26"/>
  <c r="H86" i="26" s="1"/>
  <c r="F85" i="26"/>
  <c r="H85" i="26" s="1"/>
  <c r="F84" i="26"/>
  <c r="H84" i="26" s="1"/>
  <c r="F83" i="26"/>
  <c r="H83" i="26" s="1"/>
  <c r="I83" i="26" s="1"/>
  <c r="F82" i="26"/>
  <c r="H82" i="26" s="1"/>
  <c r="F81" i="26"/>
  <c r="H81" i="26" s="1"/>
  <c r="F80" i="26"/>
  <c r="H80" i="26" s="1"/>
  <c r="F79" i="26"/>
  <c r="H79" i="26" s="1"/>
  <c r="I79" i="26" s="1"/>
  <c r="F78" i="26"/>
  <c r="H78" i="26" s="1"/>
  <c r="F77" i="26"/>
  <c r="H77" i="26" s="1"/>
  <c r="F76" i="26"/>
  <c r="H76" i="26" s="1"/>
  <c r="F75" i="26"/>
  <c r="H75" i="26" s="1"/>
  <c r="I75" i="26" s="1"/>
  <c r="F74" i="26"/>
  <c r="H74" i="26" s="1"/>
  <c r="F73" i="26"/>
  <c r="H73" i="26" s="1"/>
  <c r="F72" i="26"/>
  <c r="H72" i="26" s="1"/>
  <c r="F71" i="26"/>
  <c r="H71" i="26" s="1"/>
  <c r="I71" i="26" s="1"/>
  <c r="F70" i="26"/>
  <c r="H70" i="26" s="1"/>
  <c r="F69" i="26"/>
  <c r="H69" i="26" s="1"/>
  <c r="F68" i="26"/>
  <c r="H68" i="26" s="1"/>
  <c r="F67" i="26"/>
  <c r="H67" i="26" s="1"/>
  <c r="I67" i="26" s="1"/>
  <c r="F66" i="26"/>
  <c r="H66" i="26" s="1"/>
  <c r="F65" i="26"/>
  <c r="H65" i="26" s="1"/>
  <c r="F64" i="26"/>
  <c r="H64" i="26" s="1"/>
  <c r="F63" i="26"/>
  <c r="H63" i="26" s="1"/>
  <c r="I63" i="26" s="1"/>
  <c r="F62" i="26"/>
  <c r="H62" i="26" s="1"/>
  <c r="F61" i="26"/>
  <c r="H61" i="26" s="1"/>
  <c r="F60" i="26"/>
  <c r="H60" i="26" s="1"/>
  <c r="F59" i="26"/>
  <c r="H59" i="26" s="1"/>
  <c r="I59" i="26" s="1"/>
  <c r="F58" i="26"/>
  <c r="H58" i="26" s="1"/>
  <c r="F57" i="26"/>
  <c r="H57" i="26" s="1"/>
  <c r="F56" i="26"/>
  <c r="H56" i="26" s="1"/>
  <c r="F55" i="26"/>
  <c r="H55" i="26" s="1"/>
  <c r="I55" i="26" s="1"/>
  <c r="F54" i="26"/>
  <c r="H54" i="26" s="1"/>
  <c r="F53" i="26"/>
  <c r="H53" i="26" s="1"/>
  <c r="F52" i="26"/>
  <c r="H52" i="26" s="1"/>
  <c r="F51" i="26"/>
  <c r="H51" i="26" s="1"/>
  <c r="I51" i="26" s="1"/>
  <c r="F50" i="26"/>
  <c r="H50" i="26" s="1"/>
  <c r="F49" i="26"/>
  <c r="H49" i="26" s="1"/>
  <c r="I49" i="26" s="1"/>
  <c r="F48" i="26"/>
  <c r="H48" i="26" s="1"/>
  <c r="I48" i="26" s="1"/>
  <c r="F47" i="26"/>
  <c r="H47" i="26" s="1"/>
  <c r="F46" i="26"/>
  <c r="H46" i="26" s="1"/>
  <c r="F45" i="26"/>
  <c r="H45" i="26" s="1"/>
  <c r="I45" i="26" s="1"/>
  <c r="F44" i="26"/>
  <c r="H44" i="26" s="1"/>
  <c r="I44" i="26" s="1"/>
  <c r="F43" i="26"/>
  <c r="H43" i="26" s="1"/>
  <c r="F42" i="26"/>
  <c r="H42" i="26" s="1"/>
  <c r="F41" i="26"/>
  <c r="H41" i="26" s="1"/>
  <c r="I41" i="26" s="1"/>
  <c r="F40" i="26"/>
  <c r="H40" i="26" s="1"/>
  <c r="I40" i="26" s="1"/>
  <c r="F39" i="26"/>
  <c r="H39" i="26" s="1"/>
  <c r="F38" i="26"/>
  <c r="H38" i="26" s="1"/>
  <c r="F37" i="26"/>
  <c r="H37" i="26" s="1"/>
  <c r="I37" i="26" s="1"/>
  <c r="F36" i="26"/>
  <c r="H36" i="26" s="1"/>
  <c r="I36" i="26" s="1"/>
  <c r="F35" i="26"/>
  <c r="H35" i="26" s="1"/>
  <c r="F34" i="26"/>
  <c r="H34" i="26" s="1"/>
  <c r="F33" i="26"/>
  <c r="H33" i="26" s="1"/>
  <c r="I33" i="26" s="1"/>
  <c r="F32" i="26"/>
  <c r="H32" i="26" s="1"/>
  <c r="I32" i="26" s="1"/>
  <c r="F31" i="26"/>
  <c r="H31" i="26" s="1"/>
  <c r="F30" i="26"/>
  <c r="H30" i="26" s="1"/>
  <c r="F29" i="26"/>
  <c r="H29" i="26" s="1"/>
  <c r="I29" i="26" s="1"/>
  <c r="F28" i="26"/>
  <c r="H28" i="26" s="1"/>
  <c r="I28" i="26" s="1"/>
  <c r="F27" i="26"/>
  <c r="H27" i="26" s="1"/>
  <c r="I27" i="26" s="1"/>
  <c r="F26" i="26"/>
  <c r="H26" i="26" s="1"/>
  <c r="F25" i="26"/>
  <c r="H25" i="26" s="1"/>
  <c r="F24" i="26"/>
  <c r="H24" i="26" s="1"/>
  <c r="I24" i="26" s="1"/>
  <c r="F23" i="26"/>
  <c r="H23" i="26" s="1"/>
  <c r="I23" i="26" s="1"/>
  <c r="F22" i="26"/>
  <c r="H22" i="26" s="1"/>
  <c r="F21" i="26"/>
  <c r="H21" i="26" s="1"/>
  <c r="F20" i="26"/>
  <c r="H20" i="26" s="1"/>
  <c r="I20" i="26" s="1"/>
  <c r="F19" i="26"/>
  <c r="H19" i="26" s="1"/>
  <c r="I19" i="26" s="1"/>
  <c r="F18" i="26"/>
  <c r="H18" i="26" s="1"/>
  <c r="I18" i="26" s="1"/>
  <c r="F17" i="26"/>
  <c r="H17" i="26" s="1"/>
  <c r="F16" i="26"/>
  <c r="H16" i="26" s="1"/>
  <c r="I16" i="26" s="1"/>
  <c r="F15" i="26"/>
  <c r="H15" i="26" s="1"/>
  <c r="I15" i="26" s="1"/>
  <c r="F14" i="26"/>
  <c r="H14" i="26" s="1"/>
  <c r="F13" i="26"/>
  <c r="H13" i="26" s="1"/>
  <c r="F12" i="26"/>
  <c r="H12" i="26" s="1"/>
  <c r="I12" i="26" s="1"/>
  <c r="F11" i="26"/>
  <c r="H11" i="26" s="1"/>
  <c r="I11" i="26" s="1"/>
  <c r="F10" i="26"/>
  <c r="H10" i="26" s="1"/>
  <c r="I10" i="26" s="1"/>
  <c r="F9" i="26"/>
  <c r="H9" i="26" s="1"/>
  <c r="F8" i="26"/>
  <c r="H8" i="26" s="1"/>
  <c r="I8" i="26" s="1"/>
  <c r="F7" i="26"/>
  <c r="H7" i="26" s="1"/>
  <c r="I7" i="26" s="1"/>
  <c r="F6" i="26"/>
  <c r="H6" i="26" s="1"/>
  <c r="I6" i="26" s="1"/>
  <c r="F5" i="26"/>
  <c r="H5" i="26" s="1"/>
  <c r="V4" i="26"/>
  <c r="F4" i="26"/>
  <c r="H4" i="26" s="1"/>
  <c r="J45" i="26" l="1"/>
  <c r="J41" i="26"/>
  <c r="K41" i="26" s="1"/>
  <c r="L41" i="26" s="1"/>
  <c r="M41" i="26" s="1"/>
  <c r="J49" i="26"/>
  <c r="K49" i="26" s="1"/>
  <c r="L49" i="26" s="1"/>
  <c r="M49" i="26" s="1"/>
  <c r="R28" i="26"/>
  <c r="J33" i="26"/>
  <c r="K33" i="26" s="1"/>
  <c r="L33" i="26" s="1"/>
  <c r="M33" i="26" s="1"/>
  <c r="J28" i="26"/>
  <c r="K28" i="26" s="1"/>
  <c r="L28" i="26" s="1"/>
  <c r="M28" i="26" s="1"/>
  <c r="J37" i="26"/>
  <c r="K37" i="26" s="1"/>
  <c r="J29" i="26"/>
  <c r="K29" i="26" s="1"/>
  <c r="L29" i="26" s="1"/>
  <c r="M29" i="26" s="1"/>
  <c r="I4" i="26"/>
  <c r="J4" i="26" s="1"/>
  <c r="I30" i="26"/>
  <c r="J30" i="26" s="1"/>
  <c r="I46" i="26"/>
  <c r="J46" i="26" s="1"/>
  <c r="I61" i="26"/>
  <c r="J61" i="26" s="1"/>
  <c r="I74" i="26"/>
  <c r="J74" i="26" s="1"/>
  <c r="I80" i="26"/>
  <c r="J80" i="26" s="1"/>
  <c r="I90" i="26"/>
  <c r="J90" i="26" s="1"/>
  <c r="I93" i="26"/>
  <c r="J93" i="26" s="1"/>
  <c r="I109" i="26"/>
  <c r="J109" i="26" s="1"/>
  <c r="I128" i="26"/>
  <c r="J128" i="26" s="1"/>
  <c r="I138" i="26"/>
  <c r="J138" i="26" s="1"/>
  <c r="I144" i="26"/>
  <c r="J144" i="26" s="1"/>
  <c r="I154" i="26"/>
  <c r="J154" i="26" s="1"/>
  <c r="I163" i="26"/>
  <c r="J163" i="26" s="1"/>
  <c r="I169" i="26"/>
  <c r="J169" i="26" s="1"/>
  <c r="I182" i="26"/>
  <c r="J182" i="26" s="1"/>
  <c r="I195" i="26"/>
  <c r="J195" i="26" s="1"/>
  <c r="I201" i="26"/>
  <c r="J201" i="26" s="1"/>
  <c r="I211" i="26"/>
  <c r="J211" i="26" s="1"/>
  <c r="I217" i="26"/>
  <c r="J217" i="26" s="1"/>
  <c r="I230" i="26"/>
  <c r="J230" i="26" s="1"/>
  <c r="H240" i="26"/>
  <c r="I240" i="26" s="1"/>
  <c r="H252" i="26"/>
  <c r="I252" i="26" s="1"/>
  <c r="I25" i="26"/>
  <c r="J25" i="26" s="1"/>
  <c r="I31" i="26"/>
  <c r="J31" i="26" s="1"/>
  <c r="I39" i="26"/>
  <c r="J39" i="26" s="1"/>
  <c r="K45" i="26"/>
  <c r="L45" i="26" s="1"/>
  <c r="M45" i="26" s="1"/>
  <c r="I47" i="26"/>
  <c r="J47" i="26" s="1"/>
  <c r="I54" i="26"/>
  <c r="J54" i="26" s="1"/>
  <c r="I57" i="26"/>
  <c r="J57" i="26" s="1"/>
  <c r="I60" i="26"/>
  <c r="J60" i="26" s="1"/>
  <c r="I70" i="26"/>
  <c r="J70" i="26" s="1"/>
  <c r="I73" i="26"/>
  <c r="J73" i="26" s="1"/>
  <c r="I76" i="26"/>
  <c r="J76" i="26" s="1"/>
  <c r="I86" i="26"/>
  <c r="J86" i="26" s="1"/>
  <c r="I89" i="26"/>
  <c r="J89" i="26" s="1"/>
  <c r="I92" i="26"/>
  <c r="J92" i="26" s="1"/>
  <c r="I102" i="26"/>
  <c r="J102" i="26" s="1"/>
  <c r="I105" i="26"/>
  <c r="J105" i="26" s="1"/>
  <c r="I108" i="26"/>
  <c r="J108" i="26" s="1"/>
  <c r="I118" i="26"/>
  <c r="J118" i="26" s="1"/>
  <c r="I121" i="26"/>
  <c r="J121" i="26" s="1"/>
  <c r="I124" i="26"/>
  <c r="J124" i="26" s="1"/>
  <c r="I134" i="26"/>
  <c r="J134" i="26" s="1"/>
  <c r="I137" i="26"/>
  <c r="J137" i="26" s="1"/>
  <c r="I140" i="26"/>
  <c r="J140" i="26" s="1"/>
  <c r="I150" i="26"/>
  <c r="J150" i="26" s="1"/>
  <c r="I153" i="26"/>
  <c r="J153" i="26" s="1"/>
  <c r="I156" i="26"/>
  <c r="J156" i="26" s="1"/>
  <c r="I159" i="26"/>
  <c r="J159" i="26" s="1"/>
  <c r="I162" i="26"/>
  <c r="J162" i="26" s="1"/>
  <c r="I165" i="26"/>
  <c r="J165" i="26" s="1"/>
  <c r="I175" i="26"/>
  <c r="J175" i="26" s="1"/>
  <c r="I178" i="26"/>
  <c r="J178" i="26" s="1"/>
  <c r="I181" i="26"/>
  <c r="J181" i="26" s="1"/>
  <c r="I191" i="26"/>
  <c r="J191" i="26" s="1"/>
  <c r="I194" i="26"/>
  <c r="J194" i="26" s="1"/>
  <c r="I197" i="26"/>
  <c r="J197" i="26" s="1"/>
  <c r="I207" i="26"/>
  <c r="J207" i="26" s="1"/>
  <c r="I210" i="26"/>
  <c r="J210" i="26" s="1"/>
  <c r="I213" i="26"/>
  <c r="J213" i="26" s="1"/>
  <c r="I223" i="26"/>
  <c r="J223" i="26" s="1"/>
  <c r="I226" i="26"/>
  <c r="J226" i="26" s="1"/>
  <c r="I229" i="26"/>
  <c r="J229" i="26" s="1"/>
  <c r="H239" i="26"/>
  <c r="I239" i="26" s="1"/>
  <c r="H243" i="26"/>
  <c r="I243" i="26" s="1"/>
  <c r="H247" i="26"/>
  <c r="I247" i="26" s="1"/>
  <c r="H251" i="26"/>
  <c r="I251" i="26" s="1"/>
  <c r="H255" i="26"/>
  <c r="I255" i="26" s="1"/>
  <c r="J7" i="26"/>
  <c r="J11" i="26"/>
  <c r="J15" i="26"/>
  <c r="J19" i="26"/>
  <c r="J23" i="26"/>
  <c r="J36" i="26"/>
  <c r="J44" i="26"/>
  <c r="I5" i="26"/>
  <c r="J5" i="26" s="1"/>
  <c r="I9" i="26"/>
  <c r="J9" i="26" s="1"/>
  <c r="I38" i="26"/>
  <c r="J38" i="26" s="1"/>
  <c r="I58" i="26"/>
  <c r="J58" i="26" s="1"/>
  <c r="I64" i="26"/>
  <c r="J64" i="26" s="1"/>
  <c r="I77" i="26"/>
  <c r="J77" i="26" s="1"/>
  <c r="I96" i="26"/>
  <c r="J96" i="26" s="1"/>
  <c r="I106" i="26"/>
  <c r="J106" i="26" s="1"/>
  <c r="I112" i="26"/>
  <c r="J112" i="26" s="1"/>
  <c r="I125" i="26"/>
  <c r="J125" i="26" s="1"/>
  <c r="I141" i="26"/>
  <c r="J141" i="26" s="1"/>
  <c r="I166" i="26"/>
  <c r="J166" i="26" s="1"/>
  <c r="I179" i="26"/>
  <c r="J179" i="26" s="1"/>
  <c r="I185" i="26"/>
  <c r="J185" i="26" s="1"/>
  <c r="I198" i="26"/>
  <c r="J198" i="26" s="1"/>
  <c r="I214" i="26"/>
  <c r="J214" i="26" s="1"/>
  <c r="I227" i="26"/>
  <c r="J227" i="26" s="1"/>
  <c r="I233" i="26"/>
  <c r="J233" i="26" s="1"/>
  <c r="H244" i="26"/>
  <c r="I244" i="26" s="1"/>
  <c r="H256" i="26"/>
  <c r="I256" i="26" s="1"/>
  <c r="I26" i="26"/>
  <c r="J26" i="26" s="1"/>
  <c r="I34" i="26"/>
  <c r="J34" i="26" s="1"/>
  <c r="I42" i="26"/>
  <c r="J42" i="26" s="1"/>
  <c r="I50" i="26"/>
  <c r="J50" i="26" s="1"/>
  <c r="I53" i="26"/>
  <c r="J53" i="26" s="1"/>
  <c r="I56" i="26"/>
  <c r="J56" i="26" s="1"/>
  <c r="I66" i="26"/>
  <c r="J66" i="26" s="1"/>
  <c r="I69" i="26"/>
  <c r="J69" i="26" s="1"/>
  <c r="I72" i="26"/>
  <c r="J72" i="26" s="1"/>
  <c r="I82" i="26"/>
  <c r="J82" i="26" s="1"/>
  <c r="I85" i="26"/>
  <c r="J85" i="26" s="1"/>
  <c r="I88" i="26"/>
  <c r="J88" i="26" s="1"/>
  <c r="I98" i="26"/>
  <c r="J98" i="26" s="1"/>
  <c r="I101" i="26"/>
  <c r="J101" i="26" s="1"/>
  <c r="I104" i="26"/>
  <c r="J104" i="26" s="1"/>
  <c r="I114" i="26"/>
  <c r="J114" i="26" s="1"/>
  <c r="I117" i="26"/>
  <c r="J117" i="26" s="1"/>
  <c r="I120" i="26"/>
  <c r="J120" i="26" s="1"/>
  <c r="I130" i="26"/>
  <c r="J130" i="26" s="1"/>
  <c r="I133" i="26"/>
  <c r="J133" i="26" s="1"/>
  <c r="I136" i="26"/>
  <c r="J136" i="26" s="1"/>
  <c r="I146" i="26"/>
  <c r="J146" i="26" s="1"/>
  <c r="I149" i="26"/>
  <c r="J149" i="26" s="1"/>
  <c r="I152" i="26"/>
  <c r="J152" i="26" s="1"/>
  <c r="I158" i="26"/>
  <c r="J158" i="26" s="1"/>
  <c r="I161" i="26"/>
  <c r="J161" i="26" s="1"/>
  <c r="I171" i="26"/>
  <c r="J171" i="26" s="1"/>
  <c r="I174" i="26"/>
  <c r="J174" i="26" s="1"/>
  <c r="I177" i="26"/>
  <c r="J177" i="26" s="1"/>
  <c r="I187" i="26"/>
  <c r="J187" i="26" s="1"/>
  <c r="I190" i="26"/>
  <c r="J190" i="26" s="1"/>
  <c r="I193" i="26"/>
  <c r="J193" i="26" s="1"/>
  <c r="I203" i="26"/>
  <c r="J203" i="26" s="1"/>
  <c r="I206" i="26"/>
  <c r="J206" i="26" s="1"/>
  <c r="I209" i="26"/>
  <c r="J209" i="26" s="1"/>
  <c r="I219" i="26"/>
  <c r="J219" i="26" s="1"/>
  <c r="I222" i="26"/>
  <c r="J222" i="26" s="1"/>
  <c r="I225" i="26"/>
  <c r="J225" i="26" s="1"/>
  <c r="I235" i="26"/>
  <c r="J235" i="26" s="1"/>
  <c r="H238" i="26"/>
  <c r="I238" i="26" s="1"/>
  <c r="H242" i="26"/>
  <c r="I242" i="26" s="1"/>
  <c r="H246" i="26"/>
  <c r="I246" i="26" s="1"/>
  <c r="H250" i="26"/>
  <c r="I250" i="26" s="1"/>
  <c r="H254" i="26"/>
  <c r="I254" i="26" s="1"/>
  <c r="H258" i="26"/>
  <c r="I258" i="26" s="1"/>
  <c r="J27" i="26"/>
  <c r="J8" i="26"/>
  <c r="J12" i="26"/>
  <c r="I14" i="26"/>
  <c r="J14" i="26" s="1"/>
  <c r="J16" i="26"/>
  <c r="J20" i="26"/>
  <c r="I22" i="26"/>
  <c r="J22" i="26" s="1"/>
  <c r="J24" i="26"/>
  <c r="I13" i="26"/>
  <c r="J13" i="26" s="1"/>
  <c r="I21" i="26"/>
  <c r="J21" i="26" s="1"/>
  <c r="I35" i="26"/>
  <c r="J35" i="26" s="1"/>
  <c r="I43" i="26"/>
  <c r="J43" i="26" s="1"/>
  <c r="I52" i="26"/>
  <c r="J52" i="26" s="1"/>
  <c r="I62" i="26"/>
  <c r="J62" i="26" s="1"/>
  <c r="I65" i="26"/>
  <c r="J65" i="26" s="1"/>
  <c r="I68" i="26"/>
  <c r="J68" i="26" s="1"/>
  <c r="I78" i="26"/>
  <c r="J78" i="26" s="1"/>
  <c r="I81" i="26"/>
  <c r="J81" i="26" s="1"/>
  <c r="I84" i="26"/>
  <c r="J84" i="26" s="1"/>
  <c r="I94" i="26"/>
  <c r="J94" i="26" s="1"/>
  <c r="I97" i="26"/>
  <c r="J97" i="26" s="1"/>
  <c r="I100" i="26"/>
  <c r="J100" i="26" s="1"/>
  <c r="I110" i="26"/>
  <c r="J110" i="26" s="1"/>
  <c r="I113" i="26"/>
  <c r="J113" i="26" s="1"/>
  <c r="I116" i="26"/>
  <c r="J116" i="26" s="1"/>
  <c r="I126" i="26"/>
  <c r="J126" i="26" s="1"/>
  <c r="I129" i="26"/>
  <c r="J129" i="26" s="1"/>
  <c r="I132" i="26"/>
  <c r="J132" i="26" s="1"/>
  <c r="I142" i="26"/>
  <c r="J142" i="26" s="1"/>
  <c r="I145" i="26"/>
  <c r="J145" i="26" s="1"/>
  <c r="I148" i="26"/>
  <c r="J148" i="26" s="1"/>
  <c r="I157" i="26"/>
  <c r="J157" i="26" s="1"/>
  <c r="I167" i="26"/>
  <c r="J167" i="26" s="1"/>
  <c r="I170" i="26"/>
  <c r="J170" i="26" s="1"/>
  <c r="I173" i="26"/>
  <c r="J173" i="26" s="1"/>
  <c r="I183" i="26"/>
  <c r="J183" i="26" s="1"/>
  <c r="I186" i="26"/>
  <c r="J186" i="26" s="1"/>
  <c r="I189" i="26"/>
  <c r="J189" i="26" s="1"/>
  <c r="I199" i="26"/>
  <c r="J199" i="26" s="1"/>
  <c r="I202" i="26"/>
  <c r="J202" i="26" s="1"/>
  <c r="I205" i="26"/>
  <c r="J205" i="26" s="1"/>
  <c r="I215" i="26"/>
  <c r="J215" i="26" s="1"/>
  <c r="I218" i="26"/>
  <c r="J218" i="26" s="1"/>
  <c r="I221" i="26"/>
  <c r="J221" i="26" s="1"/>
  <c r="I231" i="26"/>
  <c r="J231" i="26" s="1"/>
  <c r="I234" i="26"/>
  <c r="J234" i="26" s="1"/>
  <c r="I237" i="26"/>
  <c r="J237" i="26" s="1"/>
  <c r="H241" i="26"/>
  <c r="I241" i="26" s="1"/>
  <c r="H245" i="26"/>
  <c r="I245" i="26" s="1"/>
  <c r="H249" i="26"/>
  <c r="I249" i="26" s="1"/>
  <c r="H253" i="26"/>
  <c r="I253" i="26" s="1"/>
  <c r="H257" i="26"/>
  <c r="I257" i="26" s="1"/>
  <c r="J6" i="26"/>
  <c r="J10" i="26"/>
  <c r="J18" i="26"/>
  <c r="J32" i="26"/>
  <c r="J40" i="26"/>
  <c r="J48" i="26"/>
  <c r="I17" i="26"/>
  <c r="J17" i="26" s="1"/>
  <c r="I122" i="26"/>
  <c r="J122" i="26" s="1"/>
  <c r="H248" i="26"/>
  <c r="I248" i="26" s="1"/>
  <c r="H367" i="26"/>
  <c r="I367" i="26" s="1"/>
  <c r="H371" i="26"/>
  <c r="I371" i="26" s="1"/>
  <c r="H375" i="26"/>
  <c r="I375" i="26" s="1"/>
  <c r="H379" i="26"/>
  <c r="I379" i="26" s="1"/>
  <c r="H383" i="26"/>
  <c r="I383" i="26" s="1"/>
  <c r="H387" i="26"/>
  <c r="I387" i="26" s="1"/>
  <c r="H391" i="26"/>
  <c r="I391" i="26" s="1"/>
  <c r="H395" i="26"/>
  <c r="I395" i="26" s="1"/>
  <c r="H399" i="26"/>
  <c r="I399" i="26" s="1"/>
  <c r="H403" i="26"/>
  <c r="I403" i="26" s="1"/>
  <c r="H337" i="26"/>
  <c r="I337" i="26" s="1"/>
  <c r="H339" i="26"/>
  <c r="I339" i="26" s="1"/>
  <c r="H341" i="26"/>
  <c r="I341" i="26" s="1"/>
  <c r="H343" i="26"/>
  <c r="I343" i="26" s="1"/>
  <c r="H345" i="26"/>
  <c r="I345" i="26" s="1"/>
  <c r="H347" i="26"/>
  <c r="I347" i="26" s="1"/>
  <c r="H349" i="26"/>
  <c r="I349" i="26" s="1"/>
  <c r="H351" i="26"/>
  <c r="I351" i="26" s="1"/>
  <c r="H353" i="26"/>
  <c r="I353" i="26" s="1"/>
  <c r="H355" i="26"/>
  <c r="I355" i="26" s="1"/>
  <c r="H357" i="26"/>
  <c r="I357" i="26" s="1"/>
  <c r="H359" i="26"/>
  <c r="I359" i="26" s="1"/>
  <c r="H361" i="26"/>
  <c r="I361" i="26" s="1"/>
  <c r="H363" i="26"/>
  <c r="I363" i="26" s="1"/>
  <c r="H366" i="26"/>
  <c r="I366" i="26" s="1"/>
  <c r="H370" i="26"/>
  <c r="I370" i="26" s="1"/>
  <c r="H374" i="26"/>
  <c r="I374" i="26" s="1"/>
  <c r="H378" i="26"/>
  <c r="I378" i="26" s="1"/>
  <c r="H382" i="26"/>
  <c r="I382" i="26" s="1"/>
  <c r="H386" i="26"/>
  <c r="I386" i="26" s="1"/>
  <c r="H390" i="26"/>
  <c r="I390" i="26" s="1"/>
  <c r="H394" i="26"/>
  <c r="I394" i="26" s="1"/>
  <c r="H398" i="26"/>
  <c r="I398" i="26" s="1"/>
  <c r="H402" i="26"/>
  <c r="I402" i="26" s="1"/>
  <c r="J51" i="26"/>
  <c r="J55" i="26"/>
  <c r="J59" i="26"/>
  <c r="J63" i="26"/>
  <c r="J67" i="26"/>
  <c r="J71" i="26"/>
  <c r="J75" i="26"/>
  <c r="J79" i="26"/>
  <c r="J83" i="26"/>
  <c r="J87" i="26"/>
  <c r="J91" i="26"/>
  <c r="J95" i="26"/>
  <c r="J99" i="26"/>
  <c r="J103" i="26"/>
  <c r="J107" i="26"/>
  <c r="J111" i="26"/>
  <c r="J115" i="26"/>
  <c r="J119" i="26"/>
  <c r="J123" i="26"/>
  <c r="J127" i="26"/>
  <c r="J131" i="26"/>
  <c r="J135" i="26"/>
  <c r="J139" i="26"/>
  <c r="J143" i="26"/>
  <c r="J147" i="26"/>
  <c r="J151" i="26"/>
  <c r="J155" i="26"/>
  <c r="J160" i="26"/>
  <c r="J164" i="26"/>
  <c r="J168" i="26"/>
  <c r="J172" i="26"/>
  <c r="J176" i="26"/>
  <c r="J180" i="26"/>
  <c r="J184" i="26"/>
  <c r="J188" i="26"/>
  <c r="J192" i="26"/>
  <c r="J196" i="26"/>
  <c r="J200" i="26"/>
  <c r="J204" i="26"/>
  <c r="J208" i="26"/>
  <c r="J212" i="26"/>
  <c r="J216" i="26"/>
  <c r="J220" i="26"/>
  <c r="J224" i="26"/>
  <c r="J228" i="26"/>
  <c r="J232" i="26"/>
  <c r="J236" i="26"/>
  <c r="H365" i="26"/>
  <c r="I365" i="26" s="1"/>
  <c r="H369" i="26"/>
  <c r="I369" i="26" s="1"/>
  <c r="H373" i="26"/>
  <c r="I373" i="26" s="1"/>
  <c r="H377" i="26"/>
  <c r="I377" i="26" s="1"/>
  <c r="H381" i="26"/>
  <c r="I381" i="26" s="1"/>
  <c r="H385" i="26"/>
  <c r="I385" i="26" s="1"/>
  <c r="H389" i="26"/>
  <c r="I389" i="26" s="1"/>
  <c r="H393" i="26"/>
  <c r="I393" i="26" s="1"/>
  <c r="H397" i="26"/>
  <c r="I397" i="26" s="1"/>
  <c r="H401" i="26"/>
  <c r="I401" i="26" s="1"/>
  <c r="I259" i="26"/>
  <c r="I260" i="26"/>
  <c r="I261" i="26"/>
  <c r="I262" i="26"/>
  <c r="I263" i="26"/>
  <c r="I264" i="26"/>
  <c r="I265" i="26"/>
  <c r="I266" i="26"/>
  <c r="I267" i="26"/>
  <c r="I268" i="26"/>
  <c r="I269" i="26"/>
  <c r="I270" i="26"/>
  <c r="I271" i="26"/>
  <c r="I272" i="26"/>
  <c r="I273" i="26"/>
  <c r="I274" i="26"/>
  <c r="I275" i="26"/>
  <c r="I276" i="26"/>
  <c r="I277" i="26"/>
  <c r="I278" i="26"/>
  <c r="I279" i="26"/>
  <c r="I280" i="26"/>
  <c r="I281" i="26"/>
  <c r="I282" i="26"/>
  <c r="I283" i="26"/>
  <c r="I284" i="26"/>
  <c r="I285" i="26"/>
  <c r="I286" i="26"/>
  <c r="I287" i="26"/>
  <c r="I288" i="26"/>
  <c r="I289" i="26"/>
  <c r="I290" i="26"/>
  <c r="I291" i="26"/>
  <c r="I292" i="26"/>
  <c r="I293" i="26"/>
  <c r="I294" i="26"/>
  <c r="I295" i="26"/>
  <c r="I296" i="26"/>
  <c r="I297" i="26"/>
  <c r="I298" i="26"/>
  <c r="I299" i="26"/>
  <c r="I300" i="26"/>
  <c r="I301" i="26"/>
  <c r="I302" i="26"/>
  <c r="I303" i="26"/>
  <c r="I304" i="26"/>
  <c r="I305" i="26"/>
  <c r="I306" i="26"/>
  <c r="I307" i="26"/>
  <c r="I308" i="26"/>
  <c r="I309" i="26"/>
  <c r="I310" i="26"/>
  <c r="I311" i="26"/>
  <c r="I312" i="26"/>
  <c r="I313" i="26"/>
  <c r="I314" i="26"/>
  <c r="I315" i="26"/>
  <c r="I316" i="26"/>
  <c r="I317" i="26"/>
  <c r="I318" i="26"/>
  <c r="I319" i="26"/>
  <c r="I320" i="26"/>
  <c r="I321" i="26"/>
  <c r="I322" i="26"/>
  <c r="I323" i="26"/>
  <c r="I324" i="26"/>
  <c r="I325" i="26"/>
  <c r="I326" i="26"/>
  <c r="I327" i="26"/>
  <c r="I328" i="26"/>
  <c r="I329" i="26"/>
  <c r="I330" i="26"/>
  <c r="I331" i="26"/>
  <c r="I332" i="26"/>
  <c r="I333" i="26"/>
  <c r="I334" i="26"/>
  <c r="I335" i="26"/>
  <c r="H336" i="26"/>
  <c r="I336" i="26" s="1"/>
  <c r="H338" i="26"/>
  <c r="I338" i="26" s="1"/>
  <c r="H340" i="26"/>
  <c r="I340" i="26" s="1"/>
  <c r="H342" i="26"/>
  <c r="I342" i="26" s="1"/>
  <c r="H344" i="26"/>
  <c r="I344" i="26" s="1"/>
  <c r="H346" i="26"/>
  <c r="I346" i="26" s="1"/>
  <c r="H348" i="26"/>
  <c r="I348" i="26" s="1"/>
  <c r="H350" i="26"/>
  <c r="I350" i="26" s="1"/>
  <c r="H352" i="26"/>
  <c r="I352" i="26" s="1"/>
  <c r="H354" i="26"/>
  <c r="I354" i="26" s="1"/>
  <c r="H356" i="26"/>
  <c r="I356" i="26" s="1"/>
  <c r="H358" i="26"/>
  <c r="I358" i="26" s="1"/>
  <c r="H360" i="26"/>
  <c r="I360" i="26" s="1"/>
  <c r="H362" i="26"/>
  <c r="I362" i="26" s="1"/>
  <c r="H364" i="26"/>
  <c r="I364" i="26" s="1"/>
  <c r="H368" i="26"/>
  <c r="I368" i="26" s="1"/>
  <c r="H372" i="26"/>
  <c r="I372" i="26" s="1"/>
  <c r="H376" i="26"/>
  <c r="I376" i="26" s="1"/>
  <c r="H380" i="26"/>
  <c r="I380" i="26" s="1"/>
  <c r="H384" i="26"/>
  <c r="I384" i="26" s="1"/>
  <c r="H388" i="26"/>
  <c r="I388" i="26" s="1"/>
  <c r="H392" i="26"/>
  <c r="I392" i="26" s="1"/>
  <c r="H396" i="26"/>
  <c r="I396" i="26" s="1"/>
  <c r="H400" i="26"/>
  <c r="I400" i="26" s="1"/>
  <c r="H413" i="26"/>
  <c r="I413" i="26" s="1"/>
  <c r="H415" i="26"/>
  <c r="I415" i="26" s="1"/>
  <c r="H417" i="26"/>
  <c r="I417" i="26" s="1"/>
  <c r="H419" i="26"/>
  <c r="I419" i="26" s="1"/>
  <c r="H421" i="26"/>
  <c r="I421" i="26" s="1"/>
  <c r="H423" i="26"/>
  <c r="I423" i="26" s="1"/>
  <c r="H425" i="26"/>
  <c r="I425" i="26" s="1"/>
  <c r="H427" i="26"/>
  <c r="I427" i="26" s="1"/>
  <c r="H429" i="26"/>
  <c r="I429" i="26" s="1"/>
  <c r="H431" i="26"/>
  <c r="I431" i="26" s="1"/>
  <c r="H433" i="26"/>
  <c r="I433" i="26" s="1"/>
  <c r="H435" i="26"/>
  <c r="I435" i="26" s="1"/>
  <c r="H437" i="26"/>
  <c r="I437" i="26" s="1"/>
  <c r="H439" i="26"/>
  <c r="I439" i="26" s="1"/>
  <c r="H441" i="26"/>
  <c r="I441" i="26" s="1"/>
  <c r="H443" i="26"/>
  <c r="I443" i="26" s="1"/>
  <c r="H445" i="26"/>
  <c r="I445" i="26" s="1"/>
  <c r="H447" i="26"/>
  <c r="I447" i="26" s="1"/>
  <c r="H449" i="26"/>
  <c r="I449" i="26" s="1"/>
  <c r="H451" i="26"/>
  <c r="I451" i="26" s="1"/>
  <c r="H453" i="26"/>
  <c r="I453" i="26" s="1"/>
  <c r="H455" i="26"/>
  <c r="I455" i="26" s="1"/>
  <c r="H457" i="26"/>
  <c r="I457" i="26" s="1"/>
  <c r="H459" i="26"/>
  <c r="I459" i="26" s="1"/>
  <c r="H461" i="26"/>
  <c r="I461" i="26" s="1"/>
  <c r="H463" i="26"/>
  <c r="I463" i="26" s="1"/>
  <c r="H404" i="26"/>
  <c r="I404" i="26" s="1"/>
  <c r="H412" i="26"/>
  <c r="I412" i="26" s="1"/>
  <c r="H414" i="26"/>
  <c r="I414" i="26" s="1"/>
  <c r="H416" i="26"/>
  <c r="I416" i="26" s="1"/>
  <c r="H418" i="26"/>
  <c r="I418" i="26" s="1"/>
  <c r="H420" i="26"/>
  <c r="I420" i="26" s="1"/>
  <c r="H422" i="26"/>
  <c r="I422" i="26" s="1"/>
  <c r="H424" i="26"/>
  <c r="I424" i="26" s="1"/>
  <c r="H426" i="26"/>
  <c r="I426" i="26" s="1"/>
  <c r="H428" i="26"/>
  <c r="I428" i="26" s="1"/>
  <c r="H430" i="26"/>
  <c r="I430" i="26" s="1"/>
  <c r="H432" i="26"/>
  <c r="I432" i="26" s="1"/>
  <c r="H434" i="26"/>
  <c r="I434" i="26" s="1"/>
  <c r="H436" i="26"/>
  <c r="I436" i="26" s="1"/>
  <c r="H438" i="26"/>
  <c r="I438" i="26" s="1"/>
  <c r="H440" i="26"/>
  <c r="I440" i="26" s="1"/>
  <c r="H442" i="26"/>
  <c r="I442" i="26" s="1"/>
  <c r="H444" i="26"/>
  <c r="I444" i="26" s="1"/>
  <c r="H446" i="26"/>
  <c r="I446" i="26" s="1"/>
  <c r="H448" i="26"/>
  <c r="I448" i="26" s="1"/>
  <c r="H450" i="26"/>
  <c r="I450" i="26" s="1"/>
  <c r="H452" i="26"/>
  <c r="I452" i="26" s="1"/>
  <c r="H454" i="26"/>
  <c r="I454" i="26" s="1"/>
  <c r="H456" i="26"/>
  <c r="I456" i="26" s="1"/>
  <c r="H458" i="26"/>
  <c r="I458" i="26" s="1"/>
  <c r="H460" i="26"/>
  <c r="I460" i="26" s="1"/>
  <c r="H462" i="26"/>
  <c r="I462" i="26" s="1"/>
  <c r="I405" i="26"/>
  <c r="I406" i="26"/>
  <c r="I407" i="26"/>
  <c r="I408" i="26"/>
  <c r="I409" i="26"/>
  <c r="I410" i="26"/>
  <c r="I411" i="26"/>
  <c r="L37" i="26" l="1"/>
  <c r="M37" i="26" s="1"/>
  <c r="J460" i="26"/>
  <c r="K460" i="26" s="1"/>
  <c r="L460" i="26" s="1"/>
  <c r="R460" i="26" s="1"/>
  <c r="J452" i="26"/>
  <c r="K452" i="26" s="1"/>
  <c r="L452" i="26" s="1"/>
  <c r="R452" i="26" s="1"/>
  <c r="J444" i="26"/>
  <c r="K444" i="26" s="1"/>
  <c r="L444" i="26" s="1"/>
  <c r="R444" i="26" s="1"/>
  <c r="J436" i="26"/>
  <c r="K436" i="26" s="1"/>
  <c r="L436" i="26" s="1"/>
  <c r="R436" i="26" s="1"/>
  <c r="J428" i="26"/>
  <c r="K428" i="26" s="1"/>
  <c r="L428" i="26" s="1"/>
  <c r="R428" i="26" s="1"/>
  <c r="J412" i="26"/>
  <c r="K412" i="26" s="1"/>
  <c r="L412" i="26" s="1"/>
  <c r="R412" i="26" s="1"/>
  <c r="J385" i="26"/>
  <c r="K385" i="26" s="1"/>
  <c r="L385" i="26" s="1"/>
  <c r="R385" i="26" s="1"/>
  <c r="J369" i="26"/>
  <c r="K369" i="26" s="1"/>
  <c r="L369" i="26" s="1"/>
  <c r="R369" i="26" s="1"/>
  <c r="K17" i="26"/>
  <c r="L17" i="26" s="1"/>
  <c r="M17" i="26" s="1"/>
  <c r="K231" i="26"/>
  <c r="L231" i="26" s="1"/>
  <c r="M231" i="26" s="1"/>
  <c r="K199" i="26"/>
  <c r="L199" i="26" s="1"/>
  <c r="M199" i="26" s="1"/>
  <c r="K167" i="26"/>
  <c r="L167" i="26" s="1"/>
  <c r="M167" i="26" s="1"/>
  <c r="K65" i="26"/>
  <c r="L65" i="26" s="1"/>
  <c r="M65" i="26" s="1"/>
  <c r="K225" i="26"/>
  <c r="L225" i="26" s="1"/>
  <c r="M225" i="26" s="1"/>
  <c r="K209" i="26"/>
  <c r="L209" i="26" s="1"/>
  <c r="M209" i="26" s="1"/>
  <c r="K193" i="26"/>
  <c r="L193" i="26" s="1"/>
  <c r="M193" i="26" s="1"/>
  <c r="K177" i="26"/>
  <c r="L177" i="26" s="1"/>
  <c r="M177" i="26" s="1"/>
  <c r="K161" i="26"/>
  <c r="L161" i="26" s="1"/>
  <c r="M161" i="26" s="1"/>
  <c r="K34" i="26"/>
  <c r="L34" i="26" s="1"/>
  <c r="M34" i="26" s="1"/>
  <c r="K185" i="26"/>
  <c r="L185" i="26" s="1"/>
  <c r="M185" i="26" s="1"/>
  <c r="K112" i="26"/>
  <c r="L112" i="26" s="1"/>
  <c r="M112" i="26" s="1"/>
  <c r="J247" i="26"/>
  <c r="K247" i="26" s="1"/>
  <c r="L247" i="26" s="1"/>
  <c r="R247" i="26" s="1"/>
  <c r="K178" i="26"/>
  <c r="L178" i="26" s="1"/>
  <c r="M178" i="26" s="1"/>
  <c r="K121" i="26"/>
  <c r="L121" i="26" s="1"/>
  <c r="M121" i="26" s="1"/>
  <c r="K92" i="26"/>
  <c r="L92" i="26" s="1"/>
  <c r="M92" i="26" s="1"/>
  <c r="K76" i="26"/>
  <c r="L76" i="26" s="1"/>
  <c r="M76" i="26" s="1"/>
  <c r="J252" i="26"/>
  <c r="K252" i="26" s="1"/>
  <c r="L252" i="26" s="1"/>
  <c r="R252" i="26" s="1"/>
  <c r="J462" i="26"/>
  <c r="K462" i="26" s="1"/>
  <c r="L462" i="26" s="1"/>
  <c r="R462" i="26" s="1"/>
  <c r="J454" i="26"/>
  <c r="K454" i="26" s="1"/>
  <c r="L454" i="26" s="1"/>
  <c r="R454" i="26" s="1"/>
  <c r="J446" i="26"/>
  <c r="K446" i="26" s="1"/>
  <c r="L446" i="26" s="1"/>
  <c r="R446" i="26" s="1"/>
  <c r="J438" i="26"/>
  <c r="K438" i="26" s="1"/>
  <c r="L438" i="26" s="1"/>
  <c r="R438" i="26" s="1"/>
  <c r="J430" i="26"/>
  <c r="K430" i="26" s="1"/>
  <c r="L430" i="26" s="1"/>
  <c r="R430" i="26" s="1"/>
  <c r="J422" i="26"/>
  <c r="K422" i="26" s="1"/>
  <c r="L422" i="26" s="1"/>
  <c r="R422" i="26" s="1"/>
  <c r="J414" i="26"/>
  <c r="K414" i="26" s="1"/>
  <c r="L414" i="26" s="1"/>
  <c r="R414" i="26" s="1"/>
  <c r="J389" i="26"/>
  <c r="K389" i="26" s="1"/>
  <c r="L389" i="26" s="1"/>
  <c r="R389" i="26" s="1"/>
  <c r="J373" i="26"/>
  <c r="K373" i="26" s="1"/>
  <c r="L373" i="26" s="1"/>
  <c r="R373" i="26" s="1"/>
  <c r="K122" i="26"/>
  <c r="L122" i="26" s="1"/>
  <c r="M122" i="26" s="1"/>
  <c r="K97" i="26"/>
  <c r="L97" i="26" s="1"/>
  <c r="M97" i="26" s="1"/>
  <c r="K35" i="26"/>
  <c r="L35" i="26" s="1"/>
  <c r="M35" i="26" s="1"/>
  <c r="K14" i="26"/>
  <c r="L14" i="26" s="1"/>
  <c r="M14" i="26" s="1"/>
  <c r="K235" i="26"/>
  <c r="L235" i="26" s="1"/>
  <c r="M235" i="26" s="1"/>
  <c r="K219" i="26"/>
  <c r="L219" i="26" s="1"/>
  <c r="M219" i="26" s="1"/>
  <c r="K203" i="26"/>
  <c r="L203" i="26"/>
  <c r="M203" i="26" s="1"/>
  <c r="K187" i="26"/>
  <c r="L187" i="26" s="1"/>
  <c r="M187" i="26" s="1"/>
  <c r="K171" i="26"/>
  <c r="L171" i="26" s="1"/>
  <c r="M171" i="26" s="1"/>
  <c r="K152" i="26"/>
  <c r="L152" i="26" s="1"/>
  <c r="M152" i="26" s="1"/>
  <c r="K136" i="26"/>
  <c r="L136" i="26" s="1"/>
  <c r="M136" i="26" s="1"/>
  <c r="K120" i="26"/>
  <c r="L120" i="26" s="1"/>
  <c r="M120" i="26" s="1"/>
  <c r="K104" i="26"/>
  <c r="L104" i="26" s="1"/>
  <c r="M104" i="26" s="1"/>
  <c r="K56" i="26"/>
  <c r="L56" i="26" s="1"/>
  <c r="M56" i="26" s="1"/>
  <c r="K42" i="26"/>
  <c r="L42" i="26" s="1"/>
  <c r="M42" i="26" s="1"/>
  <c r="K227" i="26"/>
  <c r="L227" i="26" s="1"/>
  <c r="M227" i="26" s="1"/>
  <c r="K77" i="26"/>
  <c r="L77" i="26" s="1"/>
  <c r="M77" i="26" s="1"/>
  <c r="K38" i="26"/>
  <c r="L38" i="26" s="1"/>
  <c r="M38" i="26" s="1"/>
  <c r="J251" i="26"/>
  <c r="K251" i="26" s="1"/>
  <c r="L251" i="26" s="1"/>
  <c r="R251" i="26" s="1"/>
  <c r="K194" i="26"/>
  <c r="L194" i="26" s="1"/>
  <c r="M194" i="26" s="1"/>
  <c r="K137" i="26"/>
  <c r="L137" i="26" s="1"/>
  <c r="M137" i="26" s="1"/>
  <c r="K182" i="26"/>
  <c r="L182" i="26" s="1"/>
  <c r="M182" i="26" s="1"/>
  <c r="K109" i="26"/>
  <c r="L109" i="26" s="1"/>
  <c r="M109" i="26" s="1"/>
  <c r="K146" i="26"/>
  <c r="L146" i="26" s="1"/>
  <c r="M146" i="26" s="1"/>
  <c r="J456" i="26"/>
  <c r="K456" i="26" s="1"/>
  <c r="L456" i="26" s="1"/>
  <c r="R456" i="26" s="1"/>
  <c r="J448" i="26"/>
  <c r="K448" i="26" s="1"/>
  <c r="L448" i="26" s="1"/>
  <c r="R448" i="26" s="1"/>
  <c r="J440" i="26"/>
  <c r="K440" i="26" s="1"/>
  <c r="L440" i="26" s="1"/>
  <c r="R440" i="26" s="1"/>
  <c r="J432" i="26"/>
  <c r="K432" i="26" s="1"/>
  <c r="L432" i="26" s="1"/>
  <c r="R432" i="26" s="1"/>
  <c r="J424" i="26"/>
  <c r="K424" i="26" s="1"/>
  <c r="L424" i="26" s="1"/>
  <c r="R424" i="26" s="1"/>
  <c r="J416" i="26"/>
  <c r="K416" i="26" s="1"/>
  <c r="L416" i="26" s="1"/>
  <c r="R416" i="26" s="1"/>
  <c r="J393" i="26"/>
  <c r="K393" i="26" s="1"/>
  <c r="L393" i="26" s="1"/>
  <c r="R393" i="26" s="1"/>
  <c r="J377" i="26"/>
  <c r="K377" i="26" s="1"/>
  <c r="L377" i="26" s="1"/>
  <c r="R377" i="26" s="1"/>
  <c r="K148" i="26"/>
  <c r="L148" i="26" s="1"/>
  <c r="M148" i="26" s="1"/>
  <c r="K132" i="26"/>
  <c r="L132" i="26" s="1"/>
  <c r="M132" i="26" s="1"/>
  <c r="K116" i="26"/>
  <c r="L116" i="26" s="1"/>
  <c r="M116" i="26" s="1"/>
  <c r="K100" i="26"/>
  <c r="L100" i="26" s="1"/>
  <c r="M100" i="26" s="1"/>
  <c r="K13" i="26"/>
  <c r="L13" i="26" s="1"/>
  <c r="M13" i="26" s="1"/>
  <c r="K130" i="26"/>
  <c r="L130" i="26" s="1"/>
  <c r="M130" i="26" s="1"/>
  <c r="K114" i="26"/>
  <c r="L114" i="26" s="1"/>
  <c r="M114" i="26" s="1"/>
  <c r="K98" i="26"/>
  <c r="L98" i="26" s="1"/>
  <c r="M98" i="26" s="1"/>
  <c r="K82" i="26"/>
  <c r="L82" i="26" s="1"/>
  <c r="M82" i="26" s="1"/>
  <c r="K66" i="26"/>
  <c r="L66" i="26" s="1"/>
  <c r="M66" i="26" s="1"/>
  <c r="K50" i="26"/>
  <c r="L50" i="26" s="1"/>
  <c r="M50" i="26" s="1"/>
  <c r="K233" i="26"/>
  <c r="L233" i="26" s="1"/>
  <c r="M233" i="26" s="1"/>
  <c r="K96" i="26"/>
  <c r="L96" i="26" s="1"/>
  <c r="M96" i="26" s="1"/>
  <c r="K58" i="26"/>
  <c r="L58" i="26" s="1"/>
  <c r="M58" i="26" s="1"/>
  <c r="K5" i="26"/>
  <c r="L5" i="26" s="1"/>
  <c r="M5" i="26" s="1"/>
  <c r="J255" i="26"/>
  <c r="K255" i="26" s="1"/>
  <c r="L255" i="26" s="1"/>
  <c r="R255" i="26" s="1"/>
  <c r="J239" i="26"/>
  <c r="K239" i="26" s="1"/>
  <c r="L239" i="26" s="1"/>
  <c r="R239" i="26" s="1"/>
  <c r="K210" i="26"/>
  <c r="L210" i="26" s="1"/>
  <c r="M210" i="26" s="1"/>
  <c r="K153" i="26"/>
  <c r="L153" i="26" s="1"/>
  <c r="M153" i="26" s="1"/>
  <c r="K230" i="26"/>
  <c r="L230" i="26" s="1"/>
  <c r="M230" i="26" s="1"/>
  <c r="K128" i="26"/>
  <c r="L128" i="26" s="1"/>
  <c r="M128" i="26" s="1"/>
  <c r="J458" i="26"/>
  <c r="K458" i="26" s="1"/>
  <c r="L458" i="26" s="1"/>
  <c r="R458" i="26" s="1"/>
  <c r="J450" i="26"/>
  <c r="K450" i="26" s="1"/>
  <c r="L450" i="26" s="1"/>
  <c r="R450" i="26" s="1"/>
  <c r="J442" i="26"/>
  <c r="K442" i="26" s="1"/>
  <c r="L442" i="26" s="1"/>
  <c r="R442" i="26" s="1"/>
  <c r="J434" i="26"/>
  <c r="K434" i="26" s="1"/>
  <c r="L434" i="26" s="1"/>
  <c r="R434" i="26" s="1"/>
  <c r="J426" i="26"/>
  <c r="K426" i="26" s="1"/>
  <c r="L426" i="26" s="1"/>
  <c r="R426" i="26" s="1"/>
  <c r="J418" i="26"/>
  <c r="K418" i="26" s="1"/>
  <c r="L418" i="26" s="1"/>
  <c r="R418" i="26" s="1"/>
  <c r="J397" i="26"/>
  <c r="K397" i="26" s="1"/>
  <c r="L397" i="26" s="1"/>
  <c r="R397" i="26" s="1"/>
  <c r="J381" i="26"/>
  <c r="K381" i="26" s="1"/>
  <c r="L381" i="26" s="1"/>
  <c r="R381" i="26" s="1"/>
  <c r="J365" i="26"/>
  <c r="K365" i="26" s="1"/>
  <c r="L365" i="26" s="1"/>
  <c r="R365" i="26" s="1"/>
  <c r="K237" i="26"/>
  <c r="L237" i="26" s="1"/>
  <c r="M237" i="26" s="1"/>
  <c r="K221" i="26"/>
  <c r="L221" i="26" s="1"/>
  <c r="M221" i="26" s="1"/>
  <c r="K205" i="26"/>
  <c r="L205" i="26" s="1"/>
  <c r="M205" i="26" s="1"/>
  <c r="K189" i="26"/>
  <c r="L189" i="26" s="1"/>
  <c r="M189" i="26" s="1"/>
  <c r="K173" i="26"/>
  <c r="L173" i="26" s="1"/>
  <c r="M173" i="26" s="1"/>
  <c r="K157" i="26"/>
  <c r="L157" i="26" s="1"/>
  <c r="M157" i="26" s="1"/>
  <c r="K142" i="26"/>
  <c r="L142" i="26" s="1"/>
  <c r="M142" i="26" s="1"/>
  <c r="K126" i="26"/>
  <c r="L126" i="26" s="1"/>
  <c r="M126" i="26" s="1"/>
  <c r="K110" i="26"/>
  <c r="L110" i="26" s="1"/>
  <c r="M110" i="26" s="1"/>
  <c r="K78" i="26"/>
  <c r="L78" i="26" s="1"/>
  <c r="M78" i="26" s="1"/>
  <c r="K62" i="26"/>
  <c r="L62" i="26" s="1"/>
  <c r="M62" i="26" s="1"/>
  <c r="K43" i="26"/>
  <c r="L43" i="26" s="1"/>
  <c r="M43" i="26" s="1"/>
  <c r="K21" i="26"/>
  <c r="L21" i="26" s="1"/>
  <c r="M21" i="26" s="1"/>
  <c r="K85" i="26"/>
  <c r="L85" i="26" s="1"/>
  <c r="M85" i="26" s="1"/>
  <c r="K69" i="26"/>
  <c r="L69" i="26" s="1"/>
  <c r="M69" i="26" s="1"/>
  <c r="K26" i="26"/>
  <c r="L26" i="26" s="1"/>
  <c r="M26" i="26" s="1"/>
  <c r="K179" i="26"/>
  <c r="L179" i="26" s="1"/>
  <c r="M179" i="26" s="1"/>
  <c r="K106" i="26"/>
  <c r="L106" i="26" s="1"/>
  <c r="M106" i="26" s="1"/>
  <c r="K9" i="26"/>
  <c r="L9" i="26" s="1"/>
  <c r="M9" i="26" s="1"/>
  <c r="J243" i="26"/>
  <c r="K243" i="26" s="1"/>
  <c r="L243" i="26" s="1"/>
  <c r="R243" i="26" s="1"/>
  <c r="K226" i="26"/>
  <c r="L226" i="26" s="1"/>
  <c r="M226" i="26" s="1"/>
  <c r="K162" i="26"/>
  <c r="L162" i="26" s="1"/>
  <c r="M162" i="26" s="1"/>
  <c r="K105" i="26"/>
  <c r="L105" i="26"/>
  <c r="M105" i="26" s="1"/>
  <c r="K89" i="26"/>
  <c r="L89" i="26" s="1"/>
  <c r="M89" i="26" s="1"/>
  <c r="K60" i="26"/>
  <c r="L60" i="26" s="1"/>
  <c r="M60" i="26" s="1"/>
  <c r="J240" i="26"/>
  <c r="K240" i="26" s="1"/>
  <c r="L240" i="26" s="1"/>
  <c r="R240" i="26" s="1"/>
  <c r="J420" i="26"/>
  <c r="K420" i="26" s="1"/>
  <c r="L420" i="26" s="1"/>
  <c r="R420" i="26" s="1"/>
  <c r="J401" i="26"/>
  <c r="K401" i="26" s="1"/>
  <c r="L401" i="26" s="1"/>
  <c r="R401" i="26" s="1"/>
  <c r="K215" i="26"/>
  <c r="L215" i="26" s="1"/>
  <c r="M215" i="26" s="1"/>
  <c r="K183" i="26"/>
  <c r="L183" i="26" s="1"/>
  <c r="M183" i="26" s="1"/>
  <c r="K94" i="26"/>
  <c r="L94" i="26" s="1"/>
  <c r="M94" i="26" s="1"/>
  <c r="K22" i="26"/>
  <c r="L22" i="26" s="1"/>
  <c r="M22" i="26" s="1"/>
  <c r="J409" i="26"/>
  <c r="K409" i="26" s="1"/>
  <c r="L409" i="26" s="1"/>
  <c r="R409" i="26" s="1"/>
  <c r="J461" i="26"/>
  <c r="K461" i="26" s="1"/>
  <c r="L461" i="26" s="1"/>
  <c r="R461" i="26" s="1"/>
  <c r="J453" i="26"/>
  <c r="K453" i="26" s="1"/>
  <c r="L453" i="26" s="1"/>
  <c r="R453" i="26" s="1"/>
  <c r="J445" i="26"/>
  <c r="K445" i="26" s="1"/>
  <c r="L445" i="26" s="1"/>
  <c r="R445" i="26" s="1"/>
  <c r="J437" i="26"/>
  <c r="K437" i="26" s="1"/>
  <c r="L437" i="26" s="1"/>
  <c r="R437" i="26" s="1"/>
  <c r="J429" i="26"/>
  <c r="K429" i="26" s="1"/>
  <c r="L429" i="26" s="1"/>
  <c r="R429" i="26" s="1"/>
  <c r="J421" i="26"/>
  <c r="K421" i="26" s="1"/>
  <c r="L421" i="26" s="1"/>
  <c r="R421" i="26" s="1"/>
  <c r="J400" i="26"/>
  <c r="K400" i="26" s="1"/>
  <c r="L400" i="26" s="1"/>
  <c r="R400" i="26" s="1"/>
  <c r="J376" i="26"/>
  <c r="K376" i="26" s="1"/>
  <c r="L376" i="26" s="1"/>
  <c r="R376" i="26" s="1"/>
  <c r="J354" i="26"/>
  <c r="K354" i="26" s="1"/>
  <c r="L354" i="26" s="1"/>
  <c r="R354" i="26" s="1"/>
  <c r="J338" i="26"/>
  <c r="K338" i="26" s="1"/>
  <c r="L338" i="26" s="1"/>
  <c r="R338" i="26" s="1"/>
  <c r="J322" i="26"/>
  <c r="K322" i="26" s="1"/>
  <c r="L322" i="26" s="1"/>
  <c r="R322" i="26" s="1"/>
  <c r="J314" i="26"/>
  <c r="K314" i="26" s="1"/>
  <c r="L314" i="26" s="1"/>
  <c r="R314" i="26" s="1"/>
  <c r="J290" i="26"/>
  <c r="K290" i="26" s="1"/>
  <c r="L290" i="26" s="1"/>
  <c r="R290" i="26" s="1"/>
  <c r="K202" i="26"/>
  <c r="L202" i="26" s="1"/>
  <c r="M202" i="26" s="1"/>
  <c r="J410" i="26"/>
  <c r="K410" i="26" s="1"/>
  <c r="L410" i="26" s="1"/>
  <c r="R410" i="26" s="1"/>
  <c r="J406" i="26"/>
  <c r="K406" i="26" s="1"/>
  <c r="L406" i="26" s="1"/>
  <c r="R406" i="26" s="1"/>
  <c r="J335" i="26"/>
  <c r="K335" i="26" s="1"/>
  <c r="L335" i="26" s="1"/>
  <c r="R335" i="26" s="1"/>
  <c r="J331" i="26"/>
  <c r="K331" i="26" s="1"/>
  <c r="L331" i="26" s="1"/>
  <c r="R331" i="26" s="1"/>
  <c r="J327" i="26"/>
  <c r="K327" i="26" s="1"/>
  <c r="L327" i="26" s="1"/>
  <c r="R327" i="26" s="1"/>
  <c r="J323" i="26"/>
  <c r="K323" i="26" s="1"/>
  <c r="L323" i="26" s="1"/>
  <c r="R323" i="26" s="1"/>
  <c r="J319" i="26"/>
  <c r="K319" i="26" s="1"/>
  <c r="L319" i="26" s="1"/>
  <c r="R319" i="26" s="1"/>
  <c r="J315" i="26"/>
  <c r="K315" i="26" s="1"/>
  <c r="L315" i="26" s="1"/>
  <c r="R315" i="26" s="1"/>
  <c r="J311" i="26"/>
  <c r="K311" i="26" s="1"/>
  <c r="L311" i="26" s="1"/>
  <c r="R311" i="26" s="1"/>
  <c r="J307" i="26"/>
  <c r="K307" i="26" s="1"/>
  <c r="L307" i="26" s="1"/>
  <c r="R307" i="26" s="1"/>
  <c r="J303" i="26"/>
  <c r="K303" i="26" s="1"/>
  <c r="L303" i="26" s="1"/>
  <c r="R303" i="26" s="1"/>
  <c r="J299" i="26"/>
  <c r="K299" i="26" s="1"/>
  <c r="L299" i="26" s="1"/>
  <c r="R299" i="26" s="1"/>
  <c r="J295" i="26"/>
  <c r="K295" i="26" s="1"/>
  <c r="L295" i="26" s="1"/>
  <c r="R295" i="26" s="1"/>
  <c r="J291" i="26"/>
  <c r="K291" i="26" s="1"/>
  <c r="L291" i="26" s="1"/>
  <c r="R291" i="26" s="1"/>
  <c r="J287" i="26"/>
  <c r="K287" i="26" s="1"/>
  <c r="L287" i="26" s="1"/>
  <c r="R287" i="26" s="1"/>
  <c r="J283" i="26"/>
  <c r="K283" i="26" s="1"/>
  <c r="L283" i="26" s="1"/>
  <c r="R283" i="26" s="1"/>
  <c r="J279" i="26"/>
  <c r="K279" i="26" s="1"/>
  <c r="L279" i="26" s="1"/>
  <c r="R279" i="26" s="1"/>
  <c r="J275" i="26"/>
  <c r="K275" i="26" s="1"/>
  <c r="L275" i="26" s="1"/>
  <c r="R275" i="26" s="1"/>
  <c r="J271" i="26"/>
  <c r="K271" i="26" s="1"/>
  <c r="L271" i="26" s="1"/>
  <c r="R271" i="26" s="1"/>
  <c r="J267" i="26"/>
  <c r="K267" i="26" s="1"/>
  <c r="L267" i="26" s="1"/>
  <c r="R267" i="26" s="1"/>
  <c r="J263" i="26"/>
  <c r="K263" i="26" s="1"/>
  <c r="L263" i="26" s="1"/>
  <c r="R263" i="26" s="1"/>
  <c r="J259" i="26"/>
  <c r="K259" i="26" s="1"/>
  <c r="L259" i="26" s="1"/>
  <c r="R259" i="26" s="1"/>
  <c r="K224" i="26"/>
  <c r="L224" i="26" s="1"/>
  <c r="M224" i="26" s="1"/>
  <c r="K208" i="26"/>
  <c r="L208" i="26" s="1"/>
  <c r="M208" i="26" s="1"/>
  <c r="K192" i="26"/>
  <c r="L192" i="26" s="1"/>
  <c r="M192" i="26" s="1"/>
  <c r="K176" i="26"/>
  <c r="L176" i="26" s="1"/>
  <c r="M176" i="26" s="1"/>
  <c r="K160" i="26"/>
  <c r="L160" i="26" s="1"/>
  <c r="M160" i="26" s="1"/>
  <c r="K143" i="26"/>
  <c r="L143" i="26" s="1"/>
  <c r="M143" i="26" s="1"/>
  <c r="K127" i="26"/>
  <c r="L127" i="26" s="1"/>
  <c r="M127" i="26" s="1"/>
  <c r="K111" i="26"/>
  <c r="L111" i="26" s="1"/>
  <c r="M111" i="26" s="1"/>
  <c r="K95" i="26"/>
  <c r="L95" i="26" s="1"/>
  <c r="M95" i="26" s="1"/>
  <c r="K79" i="26"/>
  <c r="L79" i="26" s="1"/>
  <c r="M79" i="26" s="1"/>
  <c r="K63" i="26"/>
  <c r="L63" i="26" s="1"/>
  <c r="M63" i="26" s="1"/>
  <c r="K32" i="26"/>
  <c r="L32" i="26" s="1"/>
  <c r="M32" i="26" s="1"/>
  <c r="K20" i="26"/>
  <c r="L20" i="26" s="1"/>
  <c r="M20" i="26" s="1"/>
  <c r="K8" i="26"/>
  <c r="L8" i="26" s="1"/>
  <c r="M8" i="26" s="1"/>
  <c r="K23" i="26"/>
  <c r="L23" i="26" s="1"/>
  <c r="M23" i="26" s="1"/>
  <c r="K7" i="26"/>
  <c r="L7" i="26" s="1"/>
  <c r="M7" i="26" s="1"/>
  <c r="K211" i="26"/>
  <c r="L211" i="26" s="1"/>
  <c r="M211" i="26" s="1"/>
  <c r="K195" i="26"/>
  <c r="L195" i="26" s="1"/>
  <c r="M195" i="26" s="1"/>
  <c r="K169" i="26"/>
  <c r="L169" i="26" s="1"/>
  <c r="M169" i="26" s="1"/>
  <c r="K154" i="26"/>
  <c r="L154" i="26" s="1"/>
  <c r="M154" i="26" s="1"/>
  <c r="K138" i="26"/>
  <c r="L138" i="26" s="1"/>
  <c r="M138" i="26" s="1"/>
  <c r="K90" i="26"/>
  <c r="L90" i="26" s="1"/>
  <c r="M90" i="26" s="1"/>
  <c r="K74" i="26"/>
  <c r="L74" i="26" s="1"/>
  <c r="M74" i="26" s="1"/>
  <c r="K46" i="26"/>
  <c r="L46" i="26" s="1"/>
  <c r="M46" i="26" s="1"/>
  <c r="K4" i="26"/>
  <c r="L4" i="26" s="1"/>
  <c r="M4" i="26" s="1"/>
  <c r="J408" i="26"/>
  <c r="K408" i="26" s="1"/>
  <c r="L408" i="26" s="1"/>
  <c r="R408" i="26" s="1"/>
  <c r="J333" i="26"/>
  <c r="K333" i="26" s="1"/>
  <c r="L333" i="26" s="1"/>
  <c r="R333" i="26" s="1"/>
  <c r="J329" i="26"/>
  <c r="K329" i="26" s="1"/>
  <c r="L329" i="26" s="1"/>
  <c r="R329" i="26" s="1"/>
  <c r="J325" i="26"/>
  <c r="K325" i="26" s="1"/>
  <c r="L325" i="26" s="1"/>
  <c r="R325" i="26" s="1"/>
  <c r="J321" i="26"/>
  <c r="K321" i="26" s="1"/>
  <c r="L321" i="26" s="1"/>
  <c r="R321" i="26" s="1"/>
  <c r="J317" i="26"/>
  <c r="K317" i="26" s="1"/>
  <c r="L317" i="26" s="1"/>
  <c r="R317" i="26" s="1"/>
  <c r="J313" i="26"/>
  <c r="K313" i="26" s="1"/>
  <c r="L313" i="26" s="1"/>
  <c r="R313" i="26" s="1"/>
  <c r="J309" i="26"/>
  <c r="K309" i="26" s="1"/>
  <c r="L309" i="26" s="1"/>
  <c r="R309" i="26" s="1"/>
  <c r="J305" i="26"/>
  <c r="K305" i="26" s="1"/>
  <c r="L305" i="26" s="1"/>
  <c r="R305" i="26" s="1"/>
  <c r="J301" i="26"/>
  <c r="K301" i="26" s="1"/>
  <c r="L301" i="26" s="1"/>
  <c r="R301" i="26" s="1"/>
  <c r="J297" i="26"/>
  <c r="K297" i="26" s="1"/>
  <c r="L297" i="26" s="1"/>
  <c r="R297" i="26" s="1"/>
  <c r="J293" i="26"/>
  <c r="K293" i="26" s="1"/>
  <c r="L293" i="26" s="1"/>
  <c r="R293" i="26" s="1"/>
  <c r="J289" i="26"/>
  <c r="K289" i="26" s="1"/>
  <c r="L289" i="26" s="1"/>
  <c r="R289" i="26" s="1"/>
  <c r="J285" i="26"/>
  <c r="K285" i="26" s="1"/>
  <c r="L285" i="26" s="1"/>
  <c r="R285" i="26" s="1"/>
  <c r="J281" i="26"/>
  <c r="K281" i="26" s="1"/>
  <c r="L281" i="26" s="1"/>
  <c r="R281" i="26" s="1"/>
  <c r="J277" i="26"/>
  <c r="K277" i="26" s="1"/>
  <c r="L277" i="26" s="1"/>
  <c r="R277" i="26" s="1"/>
  <c r="J273" i="26"/>
  <c r="K273" i="26" s="1"/>
  <c r="L273" i="26" s="1"/>
  <c r="R273" i="26" s="1"/>
  <c r="J269" i="26"/>
  <c r="K269" i="26" s="1"/>
  <c r="L269" i="26" s="1"/>
  <c r="R269" i="26" s="1"/>
  <c r="J265" i="26"/>
  <c r="K265" i="26" s="1"/>
  <c r="L265" i="26" s="1"/>
  <c r="R265" i="26" s="1"/>
  <c r="J261" i="26"/>
  <c r="K261" i="26" s="1"/>
  <c r="L261" i="26" s="1"/>
  <c r="R261" i="26" s="1"/>
  <c r="K232" i="26"/>
  <c r="L232" i="26" s="1"/>
  <c r="M232" i="26" s="1"/>
  <c r="K216" i="26"/>
  <c r="L216" i="26" s="1"/>
  <c r="M216" i="26" s="1"/>
  <c r="K200" i="26"/>
  <c r="L200" i="26" s="1"/>
  <c r="M200" i="26" s="1"/>
  <c r="K184" i="26"/>
  <c r="L184" i="26" s="1"/>
  <c r="M184" i="26" s="1"/>
  <c r="K168" i="26"/>
  <c r="L168" i="26" s="1"/>
  <c r="M168" i="26" s="1"/>
  <c r="K151" i="26"/>
  <c r="L151" i="26" s="1"/>
  <c r="M151" i="26" s="1"/>
  <c r="K135" i="26"/>
  <c r="L135" i="26" s="1"/>
  <c r="M135" i="26" s="1"/>
  <c r="K119" i="26"/>
  <c r="L119" i="26" s="1"/>
  <c r="M119" i="26" s="1"/>
  <c r="K103" i="26"/>
  <c r="L103" i="26" s="1"/>
  <c r="M103" i="26" s="1"/>
  <c r="K87" i="26"/>
  <c r="L87" i="26" s="1"/>
  <c r="M87" i="26" s="1"/>
  <c r="K71" i="26"/>
  <c r="L71" i="26" s="1"/>
  <c r="M71" i="26" s="1"/>
  <c r="K55" i="26"/>
  <c r="L55" i="26" s="1"/>
  <c r="M55" i="26" s="1"/>
  <c r="K48" i="26"/>
  <c r="L48" i="26" s="1"/>
  <c r="M48" i="26" s="1"/>
  <c r="K10" i="26"/>
  <c r="L10" i="26" s="1"/>
  <c r="M10" i="26" s="1"/>
  <c r="K24" i="26"/>
  <c r="L24" i="26" s="1"/>
  <c r="M24" i="26" s="1"/>
  <c r="K44" i="26"/>
  <c r="L44" i="26" s="1"/>
  <c r="M44" i="26" s="1"/>
  <c r="K15" i="26"/>
  <c r="L15" i="26" s="1"/>
  <c r="M15" i="26" s="1"/>
  <c r="J411" i="26"/>
  <c r="K411" i="26" s="1"/>
  <c r="L411" i="26" s="1"/>
  <c r="R411" i="26" s="1"/>
  <c r="J407" i="26"/>
  <c r="K407" i="26" s="1"/>
  <c r="L407" i="26" s="1"/>
  <c r="R407" i="26" s="1"/>
  <c r="J463" i="26"/>
  <c r="K463" i="26" s="1"/>
  <c r="L463" i="26" s="1"/>
  <c r="R463" i="26" s="1"/>
  <c r="J459" i="26"/>
  <c r="K459" i="26" s="1"/>
  <c r="L459" i="26" s="1"/>
  <c r="R459" i="26" s="1"/>
  <c r="J455" i="26"/>
  <c r="K455" i="26" s="1"/>
  <c r="L455" i="26" s="1"/>
  <c r="R455" i="26" s="1"/>
  <c r="J451" i="26"/>
  <c r="K451" i="26" s="1"/>
  <c r="L451" i="26" s="1"/>
  <c r="R451" i="26" s="1"/>
  <c r="J447" i="26"/>
  <c r="K447" i="26" s="1"/>
  <c r="L447" i="26" s="1"/>
  <c r="R447" i="26" s="1"/>
  <c r="J443" i="26"/>
  <c r="K443" i="26" s="1"/>
  <c r="L443" i="26" s="1"/>
  <c r="R443" i="26" s="1"/>
  <c r="J439" i="26"/>
  <c r="K439" i="26" s="1"/>
  <c r="L439" i="26" s="1"/>
  <c r="R439" i="26" s="1"/>
  <c r="J435" i="26"/>
  <c r="K435" i="26" s="1"/>
  <c r="L435" i="26" s="1"/>
  <c r="R435" i="26" s="1"/>
  <c r="J431" i="26"/>
  <c r="K431" i="26" s="1"/>
  <c r="L431" i="26" s="1"/>
  <c r="R431" i="26" s="1"/>
  <c r="J427" i="26"/>
  <c r="K427" i="26" s="1"/>
  <c r="L427" i="26" s="1"/>
  <c r="R427" i="26" s="1"/>
  <c r="J423" i="26"/>
  <c r="K423" i="26" s="1"/>
  <c r="L423" i="26" s="1"/>
  <c r="R423" i="26" s="1"/>
  <c r="J419" i="26"/>
  <c r="K419" i="26" s="1"/>
  <c r="L419" i="26" s="1"/>
  <c r="R419" i="26" s="1"/>
  <c r="J415" i="26"/>
  <c r="K415" i="26" s="1"/>
  <c r="L415" i="26" s="1"/>
  <c r="R415" i="26" s="1"/>
  <c r="J404" i="26"/>
  <c r="K404" i="26" s="1"/>
  <c r="L404" i="26" s="1"/>
  <c r="R404" i="26" s="1"/>
  <c r="J396" i="26"/>
  <c r="K396" i="26" s="1"/>
  <c r="L396" i="26" s="1"/>
  <c r="R396" i="26" s="1"/>
  <c r="J388" i="26"/>
  <c r="K388" i="26" s="1"/>
  <c r="L388" i="26" s="1"/>
  <c r="R388" i="26" s="1"/>
  <c r="J380" i="26"/>
  <c r="K380" i="26" s="1"/>
  <c r="L380" i="26" s="1"/>
  <c r="R380" i="26" s="1"/>
  <c r="J372" i="26"/>
  <c r="K372" i="26" s="1"/>
  <c r="L372" i="26" s="1"/>
  <c r="R372" i="26" s="1"/>
  <c r="J364" i="26"/>
  <c r="K364" i="26" s="1"/>
  <c r="L364" i="26" s="1"/>
  <c r="R364" i="26" s="1"/>
  <c r="J360" i="26"/>
  <c r="K360" i="26" s="1"/>
  <c r="L360" i="26" s="1"/>
  <c r="R360" i="26" s="1"/>
  <c r="J356" i="26"/>
  <c r="K356" i="26" s="1"/>
  <c r="L356" i="26" s="1"/>
  <c r="R356" i="26" s="1"/>
  <c r="J352" i="26"/>
  <c r="K352" i="26" s="1"/>
  <c r="L352" i="26" s="1"/>
  <c r="R352" i="26" s="1"/>
  <c r="J348" i="26"/>
  <c r="K348" i="26" s="1"/>
  <c r="L348" i="26" s="1"/>
  <c r="R348" i="26" s="1"/>
  <c r="J344" i="26"/>
  <c r="K344" i="26" s="1"/>
  <c r="L344" i="26" s="1"/>
  <c r="R344" i="26" s="1"/>
  <c r="J340" i="26"/>
  <c r="K340" i="26" s="1"/>
  <c r="L340" i="26" s="1"/>
  <c r="R340" i="26" s="1"/>
  <c r="J336" i="26"/>
  <c r="K336" i="26" s="1"/>
  <c r="L336" i="26" s="1"/>
  <c r="R336" i="26" s="1"/>
  <c r="J332" i="26"/>
  <c r="K332" i="26" s="1"/>
  <c r="L332" i="26" s="1"/>
  <c r="R332" i="26" s="1"/>
  <c r="J328" i="26"/>
  <c r="K328" i="26" s="1"/>
  <c r="L328" i="26" s="1"/>
  <c r="R328" i="26" s="1"/>
  <c r="J324" i="26"/>
  <c r="K324" i="26" s="1"/>
  <c r="L324" i="26" s="1"/>
  <c r="R324" i="26" s="1"/>
  <c r="J320" i="26"/>
  <c r="K320" i="26" s="1"/>
  <c r="L320" i="26" s="1"/>
  <c r="R320" i="26" s="1"/>
  <c r="J316" i="26"/>
  <c r="K316" i="26" s="1"/>
  <c r="L316" i="26" s="1"/>
  <c r="R316" i="26" s="1"/>
  <c r="J312" i="26"/>
  <c r="K312" i="26" s="1"/>
  <c r="L312" i="26" s="1"/>
  <c r="R312" i="26" s="1"/>
  <c r="J308" i="26"/>
  <c r="K308" i="26" s="1"/>
  <c r="L308" i="26" s="1"/>
  <c r="R308" i="26" s="1"/>
  <c r="J304" i="26"/>
  <c r="K304" i="26" s="1"/>
  <c r="L304" i="26" s="1"/>
  <c r="R304" i="26" s="1"/>
  <c r="J300" i="26"/>
  <c r="K300" i="26" s="1"/>
  <c r="L300" i="26" s="1"/>
  <c r="R300" i="26" s="1"/>
  <c r="J296" i="26"/>
  <c r="K296" i="26" s="1"/>
  <c r="L296" i="26" s="1"/>
  <c r="R296" i="26" s="1"/>
  <c r="J292" i="26"/>
  <c r="K292" i="26" s="1"/>
  <c r="L292" i="26" s="1"/>
  <c r="R292" i="26" s="1"/>
  <c r="J288" i="26"/>
  <c r="K288" i="26" s="1"/>
  <c r="L288" i="26" s="1"/>
  <c r="R288" i="26" s="1"/>
  <c r="J284" i="26"/>
  <c r="K284" i="26" s="1"/>
  <c r="L284" i="26" s="1"/>
  <c r="R284" i="26" s="1"/>
  <c r="J280" i="26"/>
  <c r="K280" i="26" s="1"/>
  <c r="L280" i="26" s="1"/>
  <c r="R280" i="26" s="1"/>
  <c r="J276" i="26"/>
  <c r="K276" i="26" s="1"/>
  <c r="L276" i="26" s="1"/>
  <c r="R276" i="26" s="1"/>
  <c r="J272" i="26"/>
  <c r="K272" i="26" s="1"/>
  <c r="L272" i="26" s="1"/>
  <c r="R272" i="26" s="1"/>
  <c r="J268" i="26"/>
  <c r="K268" i="26" s="1"/>
  <c r="L268" i="26" s="1"/>
  <c r="R268" i="26" s="1"/>
  <c r="J264" i="26"/>
  <c r="K264" i="26" s="1"/>
  <c r="L264" i="26" s="1"/>
  <c r="R264" i="26" s="1"/>
  <c r="J260" i="26"/>
  <c r="K260" i="26" s="1"/>
  <c r="L260" i="26" s="1"/>
  <c r="R260" i="26" s="1"/>
  <c r="K228" i="26"/>
  <c r="L228" i="26" s="1"/>
  <c r="M228" i="26" s="1"/>
  <c r="K212" i="26"/>
  <c r="L212" i="26" s="1"/>
  <c r="M212" i="26" s="1"/>
  <c r="K196" i="26"/>
  <c r="L196" i="26" s="1"/>
  <c r="M196" i="26" s="1"/>
  <c r="K180" i="26"/>
  <c r="L180" i="26" s="1"/>
  <c r="M180" i="26" s="1"/>
  <c r="K164" i="26"/>
  <c r="L164" i="26" s="1"/>
  <c r="M164" i="26" s="1"/>
  <c r="K147" i="26"/>
  <c r="L147" i="26" s="1"/>
  <c r="M147" i="26" s="1"/>
  <c r="K131" i="26"/>
  <c r="L131" i="26" s="1"/>
  <c r="M131" i="26" s="1"/>
  <c r="K115" i="26"/>
  <c r="L115" i="26" s="1"/>
  <c r="M115" i="26" s="1"/>
  <c r="K99" i="26"/>
  <c r="L99" i="26" s="1"/>
  <c r="M99" i="26" s="1"/>
  <c r="K83" i="26"/>
  <c r="L83" i="26" s="1"/>
  <c r="M83" i="26" s="1"/>
  <c r="K67" i="26"/>
  <c r="L67" i="26" s="1"/>
  <c r="M67" i="26" s="1"/>
  <c r="K51" i="26"/>
  <c r="L51" i="26" s="1"/>
  <c r="M51" i="26" s="1"/>
  <c r="J398" i="26"/>
  <c r="K398" i="26" s="1"/>
  <c r="L398" i="26" s="1"/>
  <c r="R398" i="26" s="1"/>
  <c r="J390" i="26"/>
  <c r="K390" i="26" s="1"/>
  <c r="L390" i="26" s="1"/>
  <c r="R390" i="26" s="1"/>
  <c r="J382" i="26"/>
  <c r="K382" i="26" s="1"/>
  <c r="L382" i="26" s="1"/>
  <c r="R382" i="26" s="1"/>
  <c r="J374" i="26"/>
  <c r="K374" i="26" s="1"/>
  <c r="L374" i="26" s="1"/>
  <c r="R374" i="26" s="1"/>
  <c r="J366" i="26"/>
  <c r="K366" i="26" s="1"/>
  <c r="L366" i="26" s="1"/>
  <c r="R366" i="26" s="1"/>
  <c r="J361" i="26"/>
  <c r="K361" i="26" s="1"/>
  <c r="L361" i="26" s="1"/>
  <c r="R361" i="26" s="1"/>
  <c r="J357" i="26"/>
  <c r="K357" i="26" s="1"/>
  <c r="L357" i="26" s="1"/>
  <c r="R357" i="26" s="1"/>
  <c r="J353" i="26"/>
  <c r="K353" i="26" s="1"/>
  <c r="L353" i="26" s="1"/>
  <c r="R353" i="26" s="1"/>
  <c r="J349" i="26"/>
  <c r="K349" i="26" s="1"/>
  <c r="L349" i="26" s="1"/>
  <c r="R349" i="26" s="1"/>
  <c r="J345" i="26"/>
  <c r="K345" i="26" s="1"/>
  <c r="L345" i="26" s="1"/>
  <c r="R345" i="26" s="1"/>
  <c r="J341" i="26"/>
  <c r="K341" i="26" s="1"/>
  <c r="L341" i="26" s="1"/>
  <c r="R341" i="26" s="1"/>
  <c r="J337" i="26"/>
  <c r="K337" i="26" s="1"/>
  <c r="L337" i="26" s="1"/>
  <c r="R337" i="26" s="1"/>
  <c r="J399" i="26"/>
  <c r="K399" i="26" s="1"/>
  <c r="L399" i="26" s="1"/>
  <c r="R399" i="26" s="1"/>
  <c r="J391" i="26"/>
  <c r="K391" i="26" s="1"/>
  <c r="L391" i="26" s="1"/>
  <c r="R391" i="26" s="1"/>
  <c r="J383" i="26"/>
  <c r="K383" i="26" s="1"/>
  <c r="L383" i="26" s="1"/>
  <c r="R383" i="26" s="1"/>
  <c r="J375" i="26"/>
  <c r="K375" i="26" s="1"/>
  <c r="L375" i="26" s="1"/>
  <c r="R375" i="26" s="1"/>
  <c r="J367" i="26"/>
  <c r="K367" i="26" s="1"/>
  <c r="L367" i="26" s="1"/>
  <c r="R367" i="26" s="1"/>
  <c r="K40" i="26"/>
  <c r="L40" i="26" s="1"/>
  <c r="M40" i="26" s="1"/>
  <c r="K6" i="26"/>
  <c r="L6" i="26" s="1"/>
  <c r="M6" i="26" s="1"/>
  <c r="J253" i="26"/>
  <c r="K253" i="26" s="1"/>
  <c r="L253" i="26" s="1"/>
  <c r="R253" i="26" s="1"/>
  <c r="J245" i="26"/>
  <c r="K245" i="26" s="1"/>
  <c r="L245" i="26" s="1"/>
  <c r="R245" i="26" s="1"/>
  <c r="K218" i="26"/>
  <c r="L218" i="26" s="1"/>
  <c r="M218" i="26" s="1"/>
  <c r="K186" i="26"/>
  <c r="L186" i="26" s="1"/>
  <c r="M186" i="26" s="1"/>
  <c r="K129" i="26"/>
  <c r="L129" i="26" s="1"/>
  <c r="M129" i="26" s="1"/>
  <c r="K84" i="26"/>
  <c r="L84" i="26" s="1"/>
  <c r="M84" i="26" s="1"/>
  <c r="K52" i="26"/>
  <c r="L52" i="26" s="1"/>
  <c r="M52" i="26" s="1"/>
  <c r="K12" i="26"/>
  <c r="L12" i="26" s="1"/>
  <c r="M12" i="26" s="1"/>
  <c r="J258" i="26"/>
  <c r="K258" i="26" s="1"/>
  <c r="L258" i="26" s="1"/>
  <c r="R258" i="26" s="1"/>
  <c r="J250" i="26"/>
  <c r="K250" i="26" s="1"/>
  <c r="L250" i="26" s="1"/>
  <c r="R250" i="26" s="1"/>
  <c r="J242" i="26"/>
  <c r="K242" i="26" s="1"/>
  <c r="L242" i="26" s="1"/>
  <c r="R242" i="26" s="1"/>
  <c r="K222" i="26"/>
  <c r="L222" i="26" s="1"/>
  <c r="M222" i="26" s="1"/>
  <c r="K190" i="26"/>
  <c r="L190" i="26" s="1"/>
  <c r="M190" i="26" s="1"/>
  <c r="K158" i="26"/>
  <c r="L158" i="26" s="1"/>
  <c r="M158" i="26" s="1"/>
  <c r="K149" i="26"/>
  <c r="L149" i="26" s="1"/>
  <c r="M149" i="26" s="1"/>
  <c r="K117" i="26"/>
  <c r="L117" i="26" s="1"/>
  <c r="M117" i="26" s="1"/>
  <c r="K72" i="26"/>
  <c r="L72" i="26" s="1"/>
  <c r="M72" i="26" s="1"/>
  <c r="K53" i="26"/>
  <c r="L53" i="26" s="1"/>
  <c r="M53" i="26" s="1"/>
  <c r="J244" i="26"/>
  <c r="K244" i="26" s="1"/>
  <c r="L244" i="26" s="1"/>
  <c r="R244" i="26" s="1"/>
  <c r="K198" i="26"/>
  <c r="L198" i="26" s="1"/>
  <c r="M198" i="26" s="1"/>
  <c r="K141" i="26"/>
  <c r="L141" i="26" s="1"/>
  <c r="M141" i="26" s="1"/>
  <c r="K64" i="26"/>
  <c r="L64" i="26" s="1"/>
  <c r="M64" i="26" s="1"/>
  <c r="K36" i="26"/>
  <c r="L36" i="26" s="1"/>
  <c r="M36" i="26" s="1"/>
  <c r="K11" i="26"/>
  <c r="L11" i="26" s="1"/>
  <c r="M11" i="26" s="1"/>
  <c r="K213" i="26"/>
  <c r="L213" i="26" s="1"/>
  <c r="M213" i="26" s="1"/>
  <c r="K207" i="26"/>
  <c r="L207" i="26" s="1"/>
  <c r="M207" i="26" s="1"/>
  <c r="K181" i="26"/>
  <c r="L181" i="26" s="1"/>
  <c r="M181" i="26" s="1"/>
  <c r="K175" i="26"/>
  <c r="L175" i="26" s="1"/>
  <c r="M175" i="26" s="1"/>
  <c r="K156" i="26"/>
  <c r="L156" i="26" s="1"/>
  <c r="M156" i="26" s="1"/>
  <c r="K150" i="26"/>
  <c r="L150" i="26" s="1"/>
  <c r="M150" i="26" s="1"/>
  <c r="K124" i="26"/>
  <c r="L124" i="26" s="1"/>
  <c r="M124" i="26" s="1"/>
  <c r="K118" i="26"/>
  <c r="L118" i="26" s="1"/>
  <c r="M118" i="26" s="1"/>
  <c r="K86" i="26"/>
  <c r="L86" i="26" s="1"/>
  <c r="M86" i="26" s="1"/>
  <c r="K73" i="26"/>
  <c r="L73" i="26" s="1"/>
  <c r="M73" i="26" s="1"/>
  <c r="K54" i="26"/>
  <c r="L54" i="26" s="1"/>
  <c r="M54" i="26" s="1"/>
  <c r="J405" i="26"/>
  <c r="K405" i="26" s="1"/>
  <c r="L405" i="26" s="1"/>
  <c r="R405" i="26" s="1"/>
  <c r="J457" i="26"/>
  <c r="K457" i="26" s="1"/>
  <c r="L457" i="26" s="1"/>
  <c r="R457" i="26" s="1"/>
  <c r="J449" i="26"/>
  <c r="K449" i="26" s="1"/>
  <c r="L449" i="26" s="1"/>
  <c r="R449" i="26" s="1"/>
  <c r="J441" i="26"/>
  <c r="K441" i="26" s="1"/>
  <c r="L441" i="26" s="1"/>
  <c r="R441" i="26" s="1"/>
  <c r="J433" i="26"/>
  <c r="K433" i="26" s="1"/>
  <c r="L433" i="26" s="1"/>
  <c r="R433" i="26" s="1"/>
  <c r="J425" i="26"/>
  <c r="K425" i="26" s="1"/>
  <c r="L425" i="26" s="1"/>
  <c r="R425" i="26" s="1"/>
  <c r="J417" i="26"/>
  <c r="K417" i="26" s="1"/>
  <c r="L417" i="26" s="1"/>
  <c r="R417" i="26" s="1"/>
  <c r="J413" i="26"/>
  <c r="K413" i="26" s="1"/>
  <c r="L413" i="26" s="1"/>
  <c r="R413" i="26" s="1"/>
  <c r="J392" i="26"/>
  <c r="K392" i="26" s="1"/>
  <c r="L392" i="26" s="1"/>
  <c r="R392" i="26" s="1"/>
  <c r="J384" i="26"/>
  <c r="K384" i="26" s="1"/>
  <c r="L384" i="26" s="1"/>
  <c r="R384" i="26" s="1"/>
  <c r="J368" i="26"/>
  <c r="K368" i="26" s="1"/>
  <c r="L368" i="26" s="1"/>
  <c r="R368" i="26" s="1"/>
  <c r="J362" i="26"/>
  <c r="K362" i="26" s="1"/>
  <c r="L362" i="26" s="1"/>
  <c r="R362" i="26" s="1"/>
  <c r="J358" i="26"/>
  <c r="K358" i="26" s="1"/>
  <c r="L358" i="26" s="1"/>
  <c r="R358" i="26" s="1"/>
  <c r="J350" i="26"/>
  <c r="K350" i="26" s="1"/>
  <c r="L350" i="26" s="1"/>
  <c r="R350" i="26" s="1"/>
  <c r="J346" i="26"/>
  <c r="K346" i="26" s="1"/>
  <c r="L346" i="26" s="1"/>
  <c r="R346" i="26" s="1"/>
  <c r="J342" i="26"/>
  <c r="K342" i="26" s="1"/>
  <c r="L342" i="26" s="1"/>
  <c r="R342" i="26" s="1"/>
  <c r="J334" i="26"/>
  <c r="K334" i="26" s="1"/>
  <c r="L334" i="26" s="1"/>
  <c r="R334" i="26" s="1"/>
  <c r="J330" i="26"/>
  <c r="K330" i="26" s="1"/>
  <c r="L330" i="26" s="1"/>
  <c r="R330" i="26" s="1"/>
  <c r="J326" i="26"/>
  <c r="K326" i="26" s="1"/>
  <c r="L326" i="26" s="1"/>
  <c r="R326" i="26" s="1"/>
  <c r="J318" i="26"/>
  <c r="K318" i="26" s="1"/>
  <c r="L318" i="26" s="1"/>
  <c r="R318" i="26" s="1"/>
  <c r="J310" i="26"/>
  <c r="K310" i="26" s="1"/>
  <c r="L310" i="26" s="1"/>
  <c r="R310" i="26" s="1"/>
  <c r="J306" i="26"/>
  <c r="K306" i="26" s="1"/>
  <c r="L306" i="26" s="1"/>
  <c r="R306" i="26" s="1"/>
  <c r="J302" i="26"/>
  <c r="K302" i="26" s="1"/>
  <c r="L302" i="26" s="1"/>
  <c r="R302" i="26" s="1"/>
  <c r="J298" i="26"/>
  <c r="K298" i="26" s="1"/>
  <c r="L298" i="26" s="1"/>
  <c r="R298" i="26" s="1"/>
  <c r="J294" i="26"/>
  <c r="K294" i="26" s="1"/>
  <c r="L294" i="26" s="1"/>
  <c r="R294" i="26" s="1"/>
  <c r="J286" i="26"/>
  <c r="K286" i="26" s="1"/>
  <c r="L286" i="26" s="1"/>
  <c r="R286" i="26" s="1"/>
  <c r="J282" i="26"/>
  <c r="K282" i="26" s="1"/>
  <c r="L282" i="26" s="1"/>
  <c r="R282" i="26" s="1"/>
  <c r="J278" i="26"/>
  <c r="K278" i="26" s="1"/>
  <c r="L278" i="26" s="1"/>
  <c r="R278" i="26" s="1"/>
  <c r="J274" i="26"/>
  <c r="K274" i="26" s="1"/>
  <c r="L274" i="26" s="1"/>
  <c r="R274" i="26" s="1"/>
  <c r="J270" i="26"/>
  <c r="K270" i="26" s="1"/>
  <c r="L270" i="26" s="1"/>
  <c r="R270" i="26" s="1"/>
  <c r="J266" i="26"/>
  <c r="K266" i="26" s="1"/>
  <c r="L266" i="26" s="1"/>
  <c r="R266" i="26" s="1"/>
  <c r="J262" i="26"/>
  <c r="K262" i="26" s="1"/>
  <c r="L262" i="26" s="1"/>
  <c r="R262" i="26" s="1"/>
  <c r="K236" i="26"/>
  <c r="L236" i="26" s="1"/>
  <c r="M236" i="26" s="1"/>
  <c r="K220" i="26"/>
  <c r="L220" i="26" s="1"/>
  <c r="M220" i="26" s="1"/>
  <c r="K204" i="26"/>
  <c r="L204" i="26" s="1"/>
  <c r="M204" i="26" s="1"/>
  <c r="K188" i="26"/>
  <c r="L188" i="26" s="1"/>
  <c r="M188" i="26" s="1"/>
  <c r="K172" i="26"/>
  <c r="L172" i="26" s="1"/>
  <c r="M172" i="26" s="1"/>
  <c r="K155" i="26"/>
  <c r="L155" i="26" s="1"/>
  <c r="M155" i="26" s="1"/>
  <c r="K139" i="26"/>
  <c r="L139" i="26" s="1"/>
  <c r="M139" i="26" s="1"/>
  <c r="K123" i="26"/>
  <c r="L123" i="26" s="1"/>
  <c r="M123" i="26" s="1"/>
  <c r="K107" i="26"/>
  <c r="L107" i="26" s="1"/>
  <c r="M107" i="26" s="1"/>
  <c r="K91" i="26"/>
  <c r="L91" i="26" s="1"/>
  <c r="M91" i="26" s="1"/>
  <c r="K75" i="26"/>
  <c r="L75" i="26" s="1"/>
  <c r="M75" i="26" s="1"/>
  <c r="K59" i="26"/>
  <c r="L59" i="26" s="1"/>
  <c r="M59" i="26" s="1"/>
  <c r="J402" i="26"/>
  <c r="K402" i="26" s="1"/>
  <c r="L402" i="26" s="1"/>
  <c r="R402" i="26" s="1"/>
  <c r="J394" i="26"/>
  <c r="K394" i="26" s="1"/>
  <c r="L394" i="26" s="1"/>
  <c r="R394" i="26" s="1"/>
  <c r="J386" i="26"/>
  <c r="K386" i="26" s="1"/>
  <c r="L386" i="26" s="1"/>
  <c r="R386" i="26" s="1"/>
  <c r="J378" i="26"/>
  <c r="K378" i="26" s="1"/>
  <c r="L378" i="26" s="1"/>
  <c r="R378" i="26" s="1"/>
  <c r="J370" i="26"/>
  <c r="K370" i="26" s="1"/>
  <c r="L370" i="26" s="1"/>
  <c r="R370" i="26" s="1"/>
  <c r="J363" i="26"/>
  <c r="K363" i="26" s="1"/>
  <c r="L363" i="26" s="1"/>
  <c r="R363" i="26" s="1"/>
  <c r="J359" i="26"/>
  <c r="K359" i="26" s="1"/>
  <c r="L359" i="26" s="1"/>
  <c r="R359" i="26" s="1"/>
  <c r="J355" i="26"/>
  <c r="K355" i="26" s="1"/>
  <c r="L355" i="26" s="1"/>
  <c r="R355" i="26" s="1"/>
  <c r="J351" i="26"/>
  <c r="K351" i="26" s="1"/>
  <c r="L351" i="26" s="1"/>
  <c r="R351" i="26" s="1"/>
  <c r="J347" i="26"/>
  <c r="K347" i="26" s="1"/>
  <c r="L347" i="26" s="1"/>
  <c r="R347" i="26" s="1"/>
  <c r="J343" i="26"/>
  <c r="K343" i="26" s="1"/>
  <c r="L343" i="26" s="1"/>
  <c r="R343" i="26" s="1"/>
  <c r="J339" i="26"/>
  <c r="K339" i="26" s="1"/>
  <c r="L339" i="26" s="1"/>
  <c r="R339" i="26" s="1"/>
  <c r="J403" i="26"/>
  <c r="K403" i="26" s="1"/>
  <c r="L403" i="26" s="1"/>
  <c r="R403" i="26" s="1"/>
  <c r="J395" i="26"/>
  <c r="K395" i="26" s="1"/>
  <c r="L395" i="26" s="1"/>
  <c r="R395" i="26" s="1"/>
  <c r="J387" i="26"/>
  <c r="K387" i="26" s="1"/>
  <c r="L387" i="26" s="1"/>
  <c r="R387" i="26" s="1"/>
  <c r="J379" i="26"/>
  <c r="K379" i="26" s="1"/>
  <c r="L379" i="26" s="1"/>
  <c r="R379" i="26" s="1"/>
  <c r="J371" i="26"/>
  <c r="K371" i="26" s="1"/>
  <c r="L371" i="26" s="1"/>
  <c r="R371" i="26" s="1"/>
  <c r="J248" i="26"/>
  <c r="K248" i="26" s="1"/>
  <c r="L248" i="26" s="1"/>
  <c r="R248" i="26" s="1"/>
  <c r="K18" i="26"/>
  <c r="L18" i="26" s="1"/>
  <c r="M18" i="26" s="1"/>
  <c r="J257" i="26"/>
  <c r="K257" i="26" s="1"/>
  <c r="L257" i="26" s="1"/>
  <c r="R257" i="26" s="1"/>
  <c r="J249" i="26"/>
  <c r="K249" i="26" s="1"/>
  <c r="L249" i="26" s="1"/>
  <c r="R249" i="26" s="1"/>
  <c r="J241" i="26"/>
  <c r="K241" i="26" s="1"/>
  <c r="L241" i="26" s="1"/>
  <c r="R241" i="26" s="1"/>
  <c r="K234" i="26"/>
  <c r="L234" i="26" s="1"/>
  <c r="M234" i="26" s="1"/>
  <c r="K170" i="26"/>
  <c r="L170" i="26" s="1"/>
  <c r="M170" i="26" s="1"/>
  <c r="K145" i="26"/>
  <c r="L145" i="26" s="1"/>
  <c r="M145" i="26" s="1"/>
  <c r="K113" i="26"/>
  <c r="L113" i="26" s="1"/>
  <c r="M113" i="26" s="1"/>
  <c r="K81" i="26"/>
  <c r="L81" i="26" s="1"/>
  <c r="M81" i="26" s="1"/>
  <c r="K68" i="26"/>
  <c r="L68" i="26" s="1"/>
  <c r="M68" i="26" s="1"/>
  <c r="K16" i="26"/>
  <c r="L16" i="26" s="1"/>
  <c r="M16" i="26" s="1"/>
  <c r="K27" i="26"/>
  <c r="L27" i="26" s="1"/>
  <c r="M27" i="26" s="1"/>
  <c r="J254" i="26"/>
  <c r="K254" i="26" s="1"/>
  <c r="L254" i="26" s="1"/>
  <c r="R254" i="26" s="1"/>
  <c r="J246" i="26"/>
  <c r="K246" i="26" s="1"/>
  <c r="L246" i="26" s="1"/>
  <c r="R246" i="26" s="1"/>
  <c r="J238" i="26"/>
  <c r="K238" i="26" s="1"/>
  <c r="L238" i="26" s="1"/>
  <c r="R238" i="26" s="1"/>
  <c r="K206" i="26"/>
  <c r="L206" i="26" s="1"/>
  <c r="M206" i="26" s="1"/>
  <c r="K174" i="26"/>
  <c r="L174" i="26" s="1"/>
  <c r="M174" i="26" s="1"/>
  <c r="K133" i="26"/>
  <c r="L133" i="26" s="1"/>
  <c r="M133" i="26" s="1"/>
  <c r="K101" i="26"/>
  <c r="L101" i="26" s="1"/>
  <c r="M101" i="26" s="1"/>
  <c r="K88" i="26"/>
  <c r="L88" i="26" s="1"/>
  <c r="M88" i="26" s="1"/>
  <c r="J256" i="26"/>
  <c r="K256" i="26" s="1"/>
  <c r="L256" i="26" s="1"/>
  <c r="R256" i="26" s="1"/>
  <c r="K214" i="26"/>
  <c r="L214" i="26" s="1"/>
  <c r="M214" i="26" s="1"/>
  <c r="K166" i="26"/>
  <c r="L166" i="26" s="1"/>
  <c r="M166" i="26" s="1"/>
  <c r="K125" i="26"/>
  <c r="L125" i="26" s="1"/>
  <c r="M125" i="26" s="1"/>
  <c r="K19" i="26"/>
  <c r="L19" i="26" s="1"/>
  <c r="M19" i="26" s="1"/>
  <c r="K229" i="26"/>
  <c r="L229" i="26" s="1"/>
  <c r="M229" i="26" s="1"/>
  <c r="K223" i="26"/>
  <c r="L223" i="26" s="1"/>
  <c r="M223" i="26" s="1"/>
  <c r="K197" i="26"/>
  <c r="L197" i="26" s="1"/>
  <c r="M197" i="26" s="1"/>
  <c r="K191" i="26"/>
  <c r="L191" i="26" s="1"/>
  <c r="M191" i="26" s="1"/>
  <c r="K165" i="26"/>
  <c r="L165" i="26" s="1"/>
  <c r="M165" i="26" s="1"/>
  <c r="K159" i="26"/>
  <c r="L159" i="26" s="1"/>
  <c r="M159" i="26" s="1"/>
  <c r="K140" i="26"/>
  <c r="L140" i="26" s="1"/>
  <c r="M140" i="26" s="1"/>
  <c r="K134" i="26"/>
  <c r="L134" i="26" s="1"/>
  <c r="M134" i="26" s="1"/>
  <c r="K108" i="26"/>
  <c r="L108" i="26" s="1"/>
  <c r="M108" i="26" s="1"/>
  <c r="K102" i="26"/>
  <c r="L102" i="26" s="1"/>
  <c r="M102" i="26" s="1"/>
  <c r="K70" i="26"/>
  <c r="L70" i="26" s="1"/>
  <c r="M70" i="26" s="1"/>
  <c r="K57" i="26"/>
  <c r="L57" i="26" s="1"/>
  <c r="M57" i="26" s="1"/>
  <c r="K47" i="26"/>
  <c r="L47" i="26" s="1"/>
  <c r="M47" i="26" s="1"/>
  <c r="K39" i="26"/>
  <c r="L39" i="26" s="1"/>
  <c r="M39" i="26" s="1"/>
  <c r="K31" i="26"/>
  <c r="L31" i="26" s="1"/>
  <c r="M31" i="26" s="1"/>
  <c r="K25" i="26"/>
  <c r="L25" i="26" s="1"/>
  <c r="M25" i="26" s="1"/>
  <c r="K217" i="26"/>
  <c r="L217" i="26" s="1"/>
  <c r="M217" i="26" s="1"/>
  <c r="K201" i="26"/>
  <c r="L201" i="26" s="1"/>
  <c r="M201" i="26" s="1"/>
  <c r="K163" i="26"/>
  <c r="L163" i="26" s="1"/>
  <c r="M163" i="26" s="1"/>
  <c r="K144" i="26"/>
  <c r="L144" i="26" s="1"/>
  <c r="M144" i="26" s="1"/>
  <c r="K93" i="26"/>
  <c r="L93" i="26" s="1"/>
  <c r="M93" i="26" s="1"/>
  <c r="K80" i="26"/>
  <c r="L80" i="26" s="1"/>
  <c r="M80" i="26" s="1"/>
  <c r="K61" i="26"/>
  <c r="L61" i="26" s="1"/>
  <c r="M61" i="26" s="1"/>
  <c r="K30" i="26"/>
  <c r="L30" i="26" s="1"/>
  <c r="M30" i="2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Accounts</author>
  </authors>
  <commentList>
    <comment ref="C70" authorId="0" shapeId="0" xr:uid="{00000000-0006-0000-0000-000001000000}">
      <text>
        <r>
          <rPr>
            <b/>
            <sz val="8"/>
            <color indexed="81"/>
            <rFont val="Tahoma"/>
          </rPr>
          <t xml:space="preserve"> :</t>
        </r>
        <r>
          <rPr>
            <sz val="8"/>
            <color indexed="81"/>
            <rFont val="Tahoma"/>
          </rPr>
          <t xml:space="preserve">
Debasish Dani, Manager//CS/BSNL/339//05.08.10</t>
        </r>
      </text>
    </comment>
    <comment ref="C142" authorId="1" shapeId="0" xr:uid="{00000000-0006-0000-0000-000002000000}">
      <text>
        <r>
          <rPr>
            <b/>
            <sz val="8"/>
            <color indexed="81"/>
            <rFont val="Tahoma"/>
          </rPr>
          <t>Accounts:</t>
        </r>
        <r>
          <rPr>
            <sz val="8"/>
            <color indexed="81"/>
            <rFont val="Tahoma"/>
          </rPr>
          <t xml:space="preserve">
P.K. Sahoo,SE//677/11.12.09 w.e.f 11.12.09</t>
        </r>
      </text>
    </comment>
    <comment ref="C156" authorId="1" shapeId="0" xr:uid="{00000000-0006-0000-0000-000003000000}">
      <text>
        <r>
          <rPr>
            <b/>
            <sz val="8"/>
            <color indexed="81"/>
            <rFont val="Tahoma"/>
          </rPr>
          <t>Accounts:</t>
        </r>
        <r>
          <rPr>
            <sz val="8"/>
            <color indexed="81"/>
            <rFont val="Tahoma"/>
          </rPr>
          <t xml:space="preserve">
Abinash Mishra,DDO//676/11.12.09/Rs.900/- w.e.f 11.12.09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    </r>
      </text>
    </comment>
    <comment ref="C157" authorId="1" shapeId="0" xr:uid="{00000000-0006-0000-0000-000004000000}">
      <text>
        <r>
          <rPr>
            <b/>
            <sz val="8"/>
            <color indexed="81"/>
            <rFont val="Tahoma"/>
          </rPr>
          <t>Accounts:</t>
        </r>
        <r>
          <rPr>
            <sz val="8"/>
            <color indexed="81"/>
            <rFont val="Tahoma"/>
          </rPr>
          <t xml:space="preserve">
Rajan Behera, DM,P&amp;W//287/24.06.10 </t>
        </r>
      </text>
    </comment>
    <comment ref="R379" authorId="0" shapeId="0" xr:uid="{00000000-0006-0000-0000-000005000000}">
      <text>
        <r>
          <rPr>
            <b/>
            <sz val="8"/>
            <color indexed="81"/>
            <rFont val="Tahoma"/>
          </rPr>
          <t xml:space="preserve"> :</t>
        </r>
        <r>
          <rPr>
            <sz val="8"/>
            <color indexed="81"/>
            <rFont val="Tahoma"/>
          </rPr>
          <t xml:space="preserve">
RECOVERED FROM SALARY_10/2010</t>
        </r>
      </text>
    </comment>
  </commentList>
</comments>
</file>

<file path=xl/sharedStrings.xml><?xml version="1.0" encoding="utf-8"?>
<sst xmlns="http://schemas.openxmlformats.org/spreadsheetml/2006/main" count="1763" uniqueCount="1303">
  <si>
    <t>SL. NO.</t>
  </si>
  <si>
    <t>Mobile No.</t>
  </si>
  <si>
    <t>Fixed Monthly Charges</t>
  </si>
  <si>
    <t>Usage Charges</t>
  </si>
  <si>
    <t>Total Bill</t>
  </si>
  <si>
    <t>Total Discount</t>
  </si>
  <si>
    <t>bill after discount</t>
  </si>
  <si>
    <t>Total amount</t>
  </si>
  <si>
    <t>Total Bill(Round)</t>
  </si>
  <si>
    <t>Max. Lmt.</t>
  </si>
  <si>
    <t>Designation</t>
  </si>
  <si>
    <t>excess amt to be recovered</t>
  </si>
  <si>
    <t>A/c Code</t>
  </si>
  <si>
    <t>Person to whom alloted</t>
  </si>
  <si>
    <t>SDO-II, Sambalpur</t>
  </si>
  <si>
    <t>Executive Engineer, Sambalpur</t>
  </si>
  <si>
    <t>DFM, Com, Sambalpur</t>
  </si>
  <si>
    <t>SDO-III, Sambalpur</t>
  </si>
  <si>
    <t>SDO-IV, Sambalpur</t>
  </si>
  <si>
    <t>SDO, Burla</t>
  </si>
  <si>
    <t>ESO, Ainthapali</t>
  </si>
  <si>
    <t>ESO, Baraipali</t>
  </si>
  <si>
    <t>ESO, Hospitla Road, Sambalpur</t>
  </si>
  <si>
    <t>ESO, Balibandha, Sambalpur</t>
  </si>
  <si>
    <t>ESO, Barabazar, Sambalpur</t>
  </si>
  <si>
    <t>ESO, Sakhipara, Sambalpur</t>
  </si>
  <si>
    <t>ESO, CS Colony, Sambalpur</t>
  </si>
  <si>
    <t>ESO, Brokeehill, Sambalpur</t>
  </si>
  <si>
    <t>ESO, Dhanupali, Sambalpur</t>
  </si>
  <si>
    <t>ESO, Hirakud, Sambalpur</t>
  </si>
  <si>
    <t>ESO, Gosala</t>
  </si>
  <si>
    <t>SDO, Rairakhole</t>
  </si>
  <si>
    <t>Superintending Engineer, Burla Circle</t>
  </si>
  <si>
    <t>Executive Engineer, Bargarh</t>
  </si>
  <si>
    <t>AFM(Commercial),BED,Bargarh</t>
  </si>
  <si>
    <t>Executive Engineer, Jharsuguda</t>
  </si>
  <si>
    <t>Executive Engineer, Deogarh</t>
  </si>
  <si>
    <t>SE, MRT,Burla</t>
  </si>
  <si>
    <t>ESO,Sasan</t>
  </si>
  <si>
    <t>SDO,Deogarh</t>
  </si>
  <si>
    <t>ESO,Padiabahal</t>
  </si>
  <si>
    <t>ESO,Maneswar</t>
  </si>
  <si>
    <t>DFM,Jharsuguda</t>
  </si>
  <si>
    <t>Executive Engineer,BWED</t>
  </si>
  <si>
    <t>AFM(COM),BWED</t>
  </si>
  <si>
    <t>SDO,Jharsuguda</t>
  </si>
  <si>
    <t>ESO-1,JSG</t>
  </si>
  <si>
    <t>ESO-III, Jharsuguda</t>
  </si>
  <si>
    <t>AFM-C, SEED, Sambalpur</t>
  </si>
  <si>
    <t>SDO, Brajarajnagar</t>
  </si>
  <si>
    <t>SDO, Kuchinda</t>
  </si>
  <si>
    <t>AM(Commercial)-I, Bargarh</t>
  </si>
  <si>
    <t>SDO-I, Bargarh</t>
  </si>
  <si>
    <t>ESO-I, Bargarh</t>
  </si>
  <si>
    <t>SDO, Atabira</t>
  </si>
  <si>
    <t>ESO, Godbagha</t>
  </si>
  <si>
    <t>SDO, Barpali</t>
  </si>
  <si>
    <t>SDO, Sohela</t>
  </si>
  <si>
    <t>ESO, Sohela</t>
  </si>
  <si>
    <t>SDO, Padampur</t>
  </si>
  <si>
    <t>ESO, Padampur</t>
  </si>
  <si>
    <t>Customer Care Centre</t>
  </si>
  <si>
    <t>JE-I,Burla</t>
  </si>
  <si>
    <t>ESD, Burla</t>
  </si>
  <si>
    <t>SDO, Stores, Burla</t>
  </si>
  <si>
    <t>AMC_Store_Kesinga</t>
  </si>
  <si>
    <t>SEEC, Burla</t>
  </si>
  <si>
    <t>Subhendu Das, TA to SE</t>
  </si>
  <si>
    <t>Corp. Office</t>
  </si>
  <si>
    <t>G.K.D. Gupta, AM(HTM)</t>
  </si>
  <si>
    <t>Chidananda Mahakul,AM(Vig.)</t>
  </si>
  <si>
    <t>D.S. Mishra, Dy. Manager, MRT</t>
  </si>
  <si>
    <t>Debadatta Mahapatra_AM(Vig)</t>
  </si>
  <si>
    <t>Raju Saha_AM(Vig)</t>
  </si>
  <si>
    <t>DED, Deogarh</t>
  </si>
  <si>
    <t>AM (F&amp;C)</t>
  </si>
  <si>
    <t>Swarup Panda_DM(Com)</t>
  </si>
  <si>
    <t>Ashok Kumar Sathua_AM(F)</t>
  </si>
  <si>
    <t>SEED, Sambalpur</t>
  </si>
  <si>
    <t>Deepak Kumar Burma_MT(F)</t>
  </si>
  <si>
    <t>Bhagaban Behera, JM(F)</t>
  </si>
  <si>
    <t>NED, Nuapara</t>
  </si>
  <si>
    <t>Estimator</t>
  </si>
  <si>
    <t>Kiranmaya Parida, AM(HRD)</t>
  </si>
  <si>
    <t>Manoranjan Mishra, Special Officer</t>
  </si>
  <si>
    <t>Debasish Dani, Manager</t>
  </si>
  <si>
    <t>94370-58076</t>
  </si>
  <si>
    <t>Superintending Engineer,Bolangir</t>
  </si>
  <si>
    <t>94370-58082</t>
  </si>
  <si>
    <t>SDO,MRT,Bolangir</t>
  </si>
  <si>
    <t>94370-58104</t>
  </si>
  <si>
    <t>Executive Engineer,Bolangir</t>
  </si>
  <si>
    <t>94370-58113</t>
  </si>
  <si>
    <t>AFM,COM,Bolangir</t>
  </si>
  <si>
    <t>94370-58125</t>
  </si>
  <si>
    <t>SDO-I,Bolangir</t>
  </si>
  <si>
    <t>94370-58136</t>
  </si>
  <si>
    <t>JE-I,Bolangir</t>
  </si>
  <si>
    <t>94370-58165</t>
  </si>
  <si>
    <t>JE,-II,Bolangir</t>
  </si>
  <si>
    <t>94370-58173</t>
  </si>
  <si>
    <t>JE,REC,Bolangir</t>
  </si>
  <si>
    <t>94370-58176</t>
  </si>
  <si>
    <t>SDO-II,Bolangir</t>
  </si>
  <si>
    <t>94370-58198</t>
  </si>
  <si>
    <t>GET,Tusura,Bolangir</t>
  </si>
  <si>
    <t>94370-58216</t>
  </si>
  <si>
    <t>SDO,Loisingha,Bolangir</t>
  </si>
  <si>
    <t>94370-58268</t>
  </si>
  <si>
    <t>JE,Loisingha,Bolangir</t>
  </si>
  <si>
    <t>94370-58297</t>
  </si>
  <si>
    <t>AFM,COM,Sonepur</t>
  </si>
  <si>
    <t>94370-58305</t>
  </si>
  <si>
    <t>SDO,Sonepur</t>
  </si>
  <si>
    <t>94370-58307</t>
  </si>
  <si>
    <t>DET,Sonepur</t>
  </si>
  <si>
    <t>94370-58318</t>
  </si>
  <si>
    <t>SDO,Bmpur,Sonepur</t>
  </si>
  <si>
    <t>94370-58328</t>
  </si>
  <si>
    <t>DET,Bmpur,Sonepur</t>
  </si>
  <si>
    <t>94370-58340</t>
  </si>
  <si>
    <t>DET,Cheruapali,Sonepur</t>
  </si>
  <si>
    <t>94370-58343</t>
  </si>
  <si>
    <t>Executive Engineer,Titilagarh</t>
  </si>
  <si>
    <t>94370-58348</t>
  </si>
  <si>
    <t>AFM,COM,Titilagargh</t>
  </si>
  <si>
    <t>94370-58372</t>
  </si>
  <si>
    <t>GET,SDO,Titilagarh</t>
  </si>
  <si>
    <t>94370-58396</t>
  </si>
  <si>
    <t>JE-I,Titilagarh</t>
  </si>
  <si>
    <t>94370-58402</t>
  </si>
  <si>
    <t>SDO,Kantabanji</t>
  </si>
  <si>
    <t>94370-58408</t>
  </si>
  <si>
    <t>JE,Kantabanji</t>
  </si>
  <si>
    <t>94370-58425</t>
  </si>
  <si>
    <t>SDO,Patnagarh</t>
  </si>
  <si>
    <t>94370-58436</t>
  </si>
  <si>
    <t>JE-I,Patnagarh</t>
  </si>
  <si>
    <t>94370-58438</t>
  </si>
  <si>
    <t>JE-II,Patnagarh</t>
  </si>
  <si>
    <t>94370-58448</t>
  </si>
  <si>
    <t>JE,Belgaon</t>
  </si>
  <si>
    <t>94370-58459</t>
  </si>
  <si>
    <t>JE,Saintala</t>
  </si>
  <si>
    <t>94370-58464</t>
  </si>
  <si>
    <t>Executive Engineer,KWED</t>
  </si>
  <si>
    <t>94370-58465</t>
  </si>
  <si>
    <t>AFM,COM,KWED</t>
  </si>
  <si>
    <t>94370-58472</t>
  </si>
  <si>
    <t>SDO,Bhawanipatna</t>
  </si>
  <si>
    <t>94370-58476</t>
  </si>
  <si>
    <t>JE-I,Bhawanipatna</t>
  </si>
  <si>
    <t>94370-58480</t>
  </si>
  <si>
    <t>JE-II,Bhawanipatna</t>
  </si>
  <si>
    <t>94370-58492</t>
  </si>
  <si>
    <t>SDO,Junagarh</t>
  </si>
  <si>
    <t>94370-58497</t>
  </si>
  <si>
    <t>JE-I,Junagarh</t>
  </si>
  <si>
    <t>94370-58503</t>
  </si>
  <si>
    <t>GMT,Charbahal</t>
  </si>
  <si>
    <t>94370-58516</t>
  </si>
  <si>
    <t>SDO,Dharamgarh</t>
  </si>
  <si>
    <t>94370-58518</t>
  </si>
  <si>
    <t>JE,Dharamgarh</t>
  </si>
  <si>
    <t>94370-58534</t>
  </si>
  <si>
    <t>GMT,MRT,Bhawanipatna</t>
  </si>
  <si>
    <t>94370-58546</t>
  </si>
  <si>
    <t>JE-III,Bhawanipatna</t>
  </si>
  <si>
    <t>94370-58573</t>
  </si>
  <si>
    <t>Executive Engineer,KEED</t>
  </si>
  <si>
    <t>94370-58579</t>
  </si>
  <si>
    <t>AFM,COM,KEED</t>
  </si>
  <si>
    <t>94370-58648</t>
  </si>
  <si>
    <t>JE,Nuapada</t>
  </si>
  <si>
    <t>94370-58652</t>
  </si>
  <si>
    <t>SDO,Kesinga</t>
  </si>
  <si>
    <t>94370-58653</t>
  </si>
  <si>
    <t>JE,Kesinga</t>
  </si>
  <si>
    <t>94370-58664</t>
  </si>
  <si>
    <t>SDO,Khariar Road</t>
  </si>
  <si>
    <t>94370-58669</t>
  </si>
  <si>
    <t>JE,Biswanathpur</t>
  </si>
  <si>
    <t>94370-58670</t>
  </si>
  <si>
    <t>JE,Khariar Road</t>
  </si>
  <si>
    <t>94370-61869</t>
  </si>
  <si>
    <t>Executive Engineer,Sonepur</t>
  </si>
  <si>
    <t>94371-50587</t>
  </si>
  <si>
    <t>94371-50615</t>
  </si>
  <si>
    <t>Surya Kanta Sahoo, AM_C, MRT, Kalunga</t>
  </si>
  <si>
    <t>94371-50618</t>
  </si>
  <si>
    <t>Nanda Kumar Nag, AM ©,EA, Rkl</t>
  </si>
  <si>
    <t>94371-50650</t>
  </si>
  <si>
    <t>Prasant Kumar Sahoo</t>
  </si>
  <si>
    <t>94371-50659</t>
  </si>
  <si>
    <t>94371-50687</t>
  </si>
  <si>
    <t>94371-50688</t>
  </si>
  <si>
    <t>94371-50741</t>
  </si>
  <si>
    <t>94371-50745</t>
  </si>
  <si>
    <t>94371-50746</t>
  </si>
  <si>
    <t>94371-50753</t>
  </si>
  <si>
    <t>94371-50763</t>
  </si>
  <si>
    <t>94371-50768</t>
  </si>
  <si>
    <t>94371-50812</t>
  </si>
  <si>
    <t>94371-50825</t>
  </si>
  <si>
    <t>94371-50835</t>
  </si>
  <si>
    <t>94371-50836</t>
  </si>
  <si>
    <t>94371-50845</t>
  </si>
  <si>
    <t>Corporate Office</t>
  </si>
  <si>
    <t>94371-50866</t>
  </si>
  <si>
    <t>94371-50910</t>
  </si>
  <si>
    <t>94370-58703</t>
  </si>
  <si>
    <t>Executive Engineer,Rourkela</t>
  </si>
  <si>
    <t>94370-58710</t>
  </si>
  <si>
    <t>DFM,COM,Rourkela</t>
  </si>
  <si>
    <t>94370-58713</t>
  </si>
  <si>
    <t>SDO-I,Ind Est,Rourkela</t>
  </si>
  <si>
    <t>94370-58715</t>
  </si>
  <si>
    <t>ESO-I,Panposh</t>
  </si>
  <si>
    <t>94370-58725</t>
  </si>
  <si>
    <t>ESO-II,Ind Est,Rourkela</t>
  </si>
  <si>
    <t>94370-58736</t>
  </si>
  <si>
    <t>ESO-III,Chhend,RKL</t>
  </si>
  <si>
    <t>94370-58740</t>
  </si>
  <si>
    <t>ESO-IV,Udit Nagar,RKL</t>
  </si>
  <si>
    <t>94370-58743</t>
  </si>
  <si>
    <t>SDO-II,RKL</t>
  </si>
  <si>
    <t>94370-58746</t>
  </si>
  <si>
    <t>ESO-I,PH Road,RKL</t>
  </si>
  <si>
    <t>94370-58747</t>
  </si>
  <si>
    <t>ESO-II,Main Road,RKL</t>
  </si>
  <si>
    <t>94370-58749</t>
  </si>
  <si>
    <t>ESO-III,Bisra Road,RKL</t>
  </si>
  <si>
    <t>94370-58759</t>
  </si>
  <si>
    <t>ESO,Basanti Nagar,RKL</t>
  </si>
  <si>
    <t>94370-58768</t>
  </si>
  <si>
    <t>SDO-III,koelNagar,RKL</t>
  </si>
  <si>
    <t>94370-58775</t>
  </si>
  <si>
    <t>ESO-I,Shakti Nagar,RKL</t>
  </si>
  <si>
    <t>94370-58776</t>
  </si>
  <si>
    <t>ESO-III,Shakti Nagar,RKL</t>
  </si>
  <si>
    <t>94370-58780</t>
  </si>
  <si>
    <t>ESO-III,Nayabazar,RKL</t>
  </si>
  <si>
    <t>94370-58781</t>
  </si>
  <si>
    <t>SDO-IV,RKL</t>
  </si>
  <si>
    <t>94370-58791</t>
  </si>
  <si>
    <t>ESO-I,Bisra</t>
  </si>
  <si>
    <t>94370-58792</t>
  </si>
  <si>
    <t>ESO-II,Bandamunda,RKL</t>
  </si>
  <si>
    <t>94370-58796</t>
  </si>
  <si>
    <t>ESO-III,Latikata,RKL</t>
  </si>
  <si>
    <t>94370-58798</t>
  </si>
  <si>
    <t>ESO-IV,Jalda,RKL</t>
  </si>
  <si>
    <t>94370-58802</t>
  </si>
  <si>
    <t>SDO,Bonai</t>
  </si>
  <si>
    <t>94370-58805</t>
  </si>
  <si>
    <t>ESO,Bonai</t>
  </si>
  <si>
    <t>94370-58812</t>
  </si>
  <si>
    <t>ESO,Lahunipada</t>
  </si>
  <si>
    <t>94370-58813</t>
  </si>
  <si>
    <t>ESO,Koida</t>
  </si>
  <si>
    <t>94370-58828</t>
  </si>
  <si>
    <t>Executive Engineer,Rajgangpur</t>
  </si>
  <si>
    <t>94370-58831</t>
  </si>
  <si>
    <t>DFM,COM,Rgp</t>
  </si>
  <si>
    <t>94370-58836</t>
  </si>
  <si>
    <t>SDO,Rajgangpur</t>
  </si>
  <si>
    <t>94370-58838</t>
  </si>
  <si>
    <t>ESO-I,Rgp</t>
  </si>
  <si>
    <t>94370-58840</t>
  </si>
  <si>
    <t>ESO-II,Rgp</t>
  </si>
  <si>
    <t>94370-58841</t>
  </si>
  <si>
    <t>ESO,Kutura</t>
  </si>
  <si>
    <t>94370-58845</t>
  </si>
  <si>
    <t>ESO,Bargaon</t>
  </si>
  <si>
    <t>94370-58846</t>
  </si>
  <si>
    <t>SDO,Kalunga</t>
  </si>
  <si>
    <t>94370-58847</t>
  </si>
  <si>
    <t>ESO-I,Kalunga</t>
  </si>
  <si>
    <t>94370-58852</t>
  </si>
  <si>
    <t>ESO-II,Kalunga</t>
  </si>
  <si>
    <t>94370-58853</t>
  </si>
  <si>
    <t>ESO,Biramitrapur</t>
  </si>
  <si>
    <t>94370-58859</t>
  </si>
  <si>
    <t>ESO,Kharmunda</t>
  </si>
  <si>
    <t>94370-58861</t>
  </si>
  <si>
    <t>Executive Engineer,Sundargarh</t>
  </si>
  <si>
    <t>94370-58862</t>
  </si>
  <si>
    <t>AFM,COM,Sundargarh</t>
  </si>
  <si>
    <t>94370-58863</t>
  </si>
  <si>
    <t>SDO,Sundargarh</t>
  </si>
  <si>
    <t>94370-58865</t>
  </si>
  <si>
    <t>ESO-I,Sundargarh</t>
  </si>
  <si>
    <t>94370-58872</t>
  </si>
  <si>
    <t>ESO-II,Sundargarh</t>
  </si>
  <si>
    <t>94370-58874</t>
  </si>
  <si>
    <t>ESO,Subdega</t>
  </si>
  <si>
    <t>94370-58875</t>
  </si>
  <si>
    <t>SDO,Ujalpur</t>
  </si>
  <si>
    <t>94370-58876</t>
  </si>
  <si>
    <t>ESO,Ujalpur</t>
  </si>
  <si>
    <t>94370-58878</t>
  </si>
  <si>
    <t>ESO,Sargipali</t>
  </si>
  <si>
    <t>94370-58896</t>
  </si>
  <si>
    <t>AM,HT&amp;M,RKL</t>
  </si>
  <si>
    <t>94370-58902</t>
  </si>
  <si>
    <t>AM,MRT,Rajgangpur</t>
  </si>
  <si>
    <t>94370-58906</t>
  </si>
  <si>
    <t>DM,MRT,RKL</t>
  </si>
  <si>
    <t>94370-58907</t>
  </si>
  <si>
    <t>Superintending Engineer,Rourkela</t>
  </si>
  <si>
    <t>94371-50149</t>
  </si>
  <si>
    <t>94371-50169</t>
  </si>
  <si>
    <t>94371-50176</t>
  </si>
  <si>
    <t>94371-50186</t>
  </si>
  <si>
    <t>Dipak Kumar Sahoo</t>
  </si>
  <si>
    <t>94371-50191</t>
  </si>
  <si>
    <t>Ashis Kumar Mohanty</t>
  </si>
  <si>
    <t>94371-50195</t>
  </si>
  <si>
    <t>Sunil Mohapatra</t>
  </si>
  <si>
    <t>94371-50196</t>
  </si>
  <si>
    <t>Pradeep Kumar Samal</t>
  </si>
  <si>
    <t>94371-50198</t>
  </si>
  <si>
    <t>Devi Prasad Dixit</t>
  </si>
  <si>
    <t>94371-50221</t>
  </si>
  <si>
    <t>Rajat Kumar Nayak</t>
  </si>
  <si>
    <t>94371-50281</t>
  </si>
  <si>
    <t>Bibhusundar Mohanty</t>
  </si>
  <si>
    <t>94371-50312</t>
  </si>
  <si>
    <t>Abani Kanta Moharana</t>
  </si>
  <si>
    <t>94371-50368</t>
  </si>
  <si>
    <t>Subhasis Das</t>
  </si>
  <si>
    <t>94371-50379</t>
  </si>
  <si>
    <t>Manas Ranjan Rout</t>
  </si>
  <si>
    <t>94371-50414</t>
  </si>
  <si>
    <t>94371-50437</t>
  </si>
  <si>
    <t>Mahesh Pritam Rout</t>
  </si>
  <si>
    <t>94371-50463</t>
  </si>
  <si>
    <t>Sashikanta Sethi,</t>
  </si>
  <si>
    <t>94371-50493</t>
  </si>
  <si>
    <t>94371-50512</t>
  </si>
  <si>
    <t>Biswajit Moharana</t>
  </si>
  <si>
    <t>94371-50518</t>
  </si>
  <si>
    <t>Tapan Kumar Nanda</t>
  </si>
  <si>
    <t>94371-50529</t>
  </si>
  <si>
    <t>Jagabandhu Dash</t>
  </si>
  <si>
    <t>94370-55180</t>
  </si>
  <si>
    <t>94370-56413</t>
  </si>
  <si>
    <t>94370-57045</t>
  </si>
  <si>
    <t xml:space="preserve">D.K.Agarwal </t>
  </si>
  <si>
    <t>94370-57053</t>
  </si>
  <si>
    <t>AGM-Finance</t>
  </si>
  <si>
    <t>K.C.Nanda</t>
  </si>
  <si>
    <t>94370-57059</t>
  </si>
  <si>
    <t>B.K.Harichandan</t>
  </si>
  <si>
    <t>94370-57064</t>
  </si>
  <si>
    <t>94370-57073</t>
  </si>
  <si>
    <t>K.C. Nath</t>
  </si>
  <si>
    <t>94370-57089</t>
  </si>
  <si>
    <t>94370-57098</t>
  </si>
  <si>
    <t>94370-57104</t>
  </si>
  <si>
    <t>94370-57125</t>
  </si>
  <si>
    <t>Nitipriya Devi</t>
  </si>
  <si>
    <t>94370-57137</t>
  </si>
  <si>
    <t>94370-57138</t>
  </si>
  <si>
    <t>94370-57153</t>
  </si>
  <si>
    <t>94370-57159</t>
  </si>
  <si>
    <t>94370-57165</t>
  </si>
  <si>
    <t>D.Samal</t>
  </si>
  <si>
    <t>94370-57189</t>
  </si>
  <si>
    <t>94370-57208</t>
  </si>
  <si>
    <t>94370-57224</t>
  </si>
  <si>
    <t>94370-57237</t>
  </si>
  <si>
    <t>B.K.Sahu</t>
  </si>
  <si>
    <t>94370-57238</t>
  </si>
  <si>
    <t>94370-57346</t>
  </si>
  <si>
    <t>94370-57358</t>
  </si>
  <si>
    <t>94370-57362</t>
  </si>
  <si>
    <t>94370-57364</t>
  </si>
  <si>
    <t>Asst. M(Fin)_RED, Rajgangpur</t>
  </si>
  <si>
    <t>94370-57368</t>
  </si>
  <si>
    <t>94370-57387</t>
  </si>
  <si>
    <t>94370-59497</t>
  </si>
  <si>
    <t>94370-59693</t>
  </si>
  <si>
    <t>S.K.Mahalik</t>
  </si>
  <si>
    <t>94370-59792</t>
  </si>
  <si>
    <t>94370-67903</t>
  </si>
  <si>
    <t>94370-67904</t>
  </si>
  <si>
    <t>DFM, SEED, Sambalpur</t>
  </si>
  <si>
    <t>94370-67906</t>
  </si>
  <si>
    <t>AFM, JED, Jharsuguda</t>
  </si>
  <si>
    <t>94370-67917</t>
  </si>
  <si>
    <t>AFM, BED, Bargarh</t>
  </si>
  <si>
    <t>94370-67926</t>
  </si>
  <si>
    <t>AFM, BWED</t>
  </si>
  <si>
    <t>94370-67934</t>
  </si>
  <si>
    <t>94370-67935</t>
  </si>
  <si>
    <t>94370-67936</t>
  </si>
  <si>
    <t>AFM, Sundargarh</t>
  </si>
  <si>
    <t>94370-67943</t>
  </si>
  <si>
    <t>94370-67945</t>
  </si>
  <si>
    <t>94370-67946</t>
  </si>
  <si>
    <t>DFM-TED, Titlagarh.</t>
  </si>
  <si>
    <t>94370-67952</t>
  </si>
  <si>
    <t>AFM-KEED, B.Patna</t>
  </si>
  <si>
    <t>Gunamani Khamari</t>
  </si>
  <si>
    <t>94370-67954</t>
  </si>
  <si>
    <t>AFM-KWED, B. Patna</t>
  </si>
  <si>
    <t>94370-67961</t>
  </si>
  <si>
    <t>AFM,SED, Sonepur</t>
  </si>
  <si>
    <t>94370-67962</t>
  </si>
  <si>
    <t>AFM, NED, Nuapara</t>
  </si>
  <si>
    <t>Anjan Lenka</t>
  </si>
  <si>
    <t>94370-67964</t>
  </si>
  <si>
    <t>Satyabrat Hota</t>
  </si>
  <si>
    <t>94370-67981</t>
  </si>
  <si>
    <t>94371-25001</t>
  </si>
  <si>
    <t>94371-25030</t>
  </si>
  <si>
    <t>94371-25040</t>
  </si>
  <si>
    <t>No limit</t>
  </si>
  <si>
    <t>94371-25090</t>
  </si>
  <si>
    <t>JM,ESO-I,IE,Rourkela</t>
  </si>
  <si>
    <t>94371-25096</t>
  </si>
  <si>
    <t>94371-25135</t>
  </si>
  <si>
    <t>JM,ESO-IV,Bisra Road,Rourkela</t>
  </si>
  <si>
    <t>94371-25163</t>
  </si>
  <si>
    <t>JM,ESO-I,Basanti Colony,Rourkela</t>
  </si>
  <si>
    <t>94371-25165</t>
  </si>
  <si>
    <t>94371-25186</t>
  </si>
  <si>
    <t>JM,ESO-III,Jhirpani,Rourkela</t>
  </si>
  <si>
    <t>94371-25187</t>
  </si>
  <si>
    <t>SDO-VI,Bishra,Rourkela</t>
  </si>
  <si>
    <t>94371-25191</t>
  </si>
  <si>
    <t>JM,ESO-I,Rajgangpur</t>
  </si>
  <si>
    <t>94371-25273</t>
  </si>
  <si>
    <t>JM,ESO,Kansbahal,Rajgangpur</t>
  </si>
  <si>
    <t>94371-25275</t>
  </si>
  <si>
    <t>JM,ESO,Hatibari,Rajgangpur</t>
  </si>
  <si>
    <t>94371-25302</t>
  </si>
  <si>
    <t>JE,ESO-II,Sundargarh</t>
  </si>
  <si>
    <t>94371-25336</t>
  </si>
  <si>
    <t>AM, ESO,Bhedabahal,Sundargarh</t>
  </si>
  <si>
    <t>94371-25383</t>
  </si>
  <si>
    <t>JM, ESO,Hemgiri,Sundargarh</t>
  </si>
  <si>
    <t>94371-25474</t>
  </si>
  <si>
    <t>JM, ESO,Lephripada,Sundargarh</t>
  </si>
  <si>
    <t>94371-25478</t>
  </si>
  <si>
    <t>JM, ESO,Gopalpur,Sundargarh</t>
  </si>
  <si>
    <t>94371-25497</t>
  </si>
  <si>
    <t>EE,NED, Nuapara</t>
  </si>
  <si>
    <t>94372-67690</t>
  </si>
  <si>
    <t>JE, Kuchinda</t>
  </si>
  <si>
    <t>JED, Jharsuguda</t>
  </si>
  <si>
    <t>94372-67764</t>
  </si>
  <si>
    <t>JE, Kesaibahal</t>
  </si>
  <si>
    <t>94372-67797</t>
  </si>
  <si>
    <t>JE, Bamra</t>
  </si>
  <si>
    <t>94372-67914</t>
  </si>
  <si>
    <t>JE,Jamankira</t>
  </si>
  <si>
    <t>94372-68332</t>
  </si>
  <si>
    <t>JE, Kusumi</t>
  </si>
  <si>
    <t>94372-68461</t>
  </si>
  <si>
    <t>AM(Estimator)</t>
  </si>
  <si>
    <t>BED, Bolangir</t>
  </si>
  <si>
    <t>94372-68498</t>
  </si>
  <si>
    <t>JE No.III, Bolangir</t>
  </si>
  <si>
    <t>94372-68713</t>
  </si>
  <si>
    <t>JE No.IV, Bolangir</t>
  </si>
  <si>
    <t>94372-68715</t>
  </si>
  <si>
    <t>SDO Tusura</t>
  </si>
  <si>
    <t>94372-68942</t>
  </si>
  <si>
    <t>JE, Deogaon</t>
  </si>
  <si>
    <t>94372-68955</t>
  </si>
  <si>
    <t>JE,Chudapalli</t>
  </si>
  <si>
    <t>94372-69168</t>
  </si>
  <si>
    <t>JE,Chhattamakhan</t>
  </si>
  <si>
    <t>94372-69224</t>
  </si>
  <si>
    <t>JE,Agalpur</t>
  </si>
  <si>
    <t>94372-69537</t>
  </si>
  <si>
    <t>JE,Salebhata</t>
  </si>
  <si>
    <t>94372-69603</t>
  </si>
  <si>
    <t>SDO, Saintala</t>
  </si>
  <si>
    <t>TED,Titlagarh</t>
  </si>
  <si>
    <t>94372-80126</t>
  </si>
  <si>
    <t>JE No.II,Titlagarh</t>
  </si>
  <si>
    <t>94372-80235</t>
  </si>
  <si>
    <t>JE, Sindheikela</t>
  </si>
  <si>
    <t>94372-80383</t>
  </si>
  <si>
    <t>JE, Tureikela</t>
  </si>
  <si>
    <t>94372-80472</t>
  </si>
  <si>
    <t>JE, Muribahal</t>
  </si>
  <si>
    <t>94372-80638</t>
  </si>
  <si>
    <t>JE No.III Patnagarh</t>
  </si>
  <si>
    <t>94372-80671</t>
  </si>
  <si>
    <t>JE, Khaprakhol</t>
  </si>
  <si>
    <t>94372-80876</t>
  </si>
  <si>
    <t>JE,Belpada</t>
  </si>
  <si>
    <t>94372-81320</t>
  </si>
  <si>
    <t>SDO No.II Bhawanipatna</t>
  </si>
  <si>
    <t>KEED, Bhawanipatna</t>
  </si>
  <si>
    <t>94372-81341</t>
  </si>
  <si>
    <t>JE No.III Bhawanipatna</t>
  </si>
  <si>
    <t>94372-81422</t>
  </si>
  <si>
    <t>JE No.IV Bhawanipatna</t>
  </si>
  <si>
    <t>94372-81449</t>
  </si>
  <si>
    <t>SDO, Narla</t>
  </si>
  <si>
    <t>94372-81494</t>
  </si>
  <si>
    <t>JE,Chhatiguda</t>
  </si>
  <si>
    <t>94372-81527</t>
  </si>
  <si>
    <t>JE,M.Rampur</t>
  </si>
  <si>
    <t>94372-81869</t>
  </si>
  <si>
    <t>JE,Madanpur</t>
  </si>
  <si>
    <t>94372-82045</t>
  </si>
  <si>
    <t>JE, Narla</t>
  </si>
  <si>
    <t>94372-82095</t>
  </si>
  <si>
    <t>JE, B.N.Pur</t>
  </si>
  <si>
    <t>94372-82420</t>
  </si>
  <si>
    <t>JE,Nunmath</t>
  </si>
  <si>
    <t>94372-82467</t>
  </si>
  <si>
    <t>JE,Utkela</t>
  </si>
  <si>
    <t>94372-82482</t>
  </si>
  <si>
    <t>JE,Borda</t>
  </si>
  <si>
    <t>94372-82660</t>
  </si>
  <si>
    <t>94372-83057</t>
  </si>
  <si>
    <t>JE No.II,Junagarh</t>
  </si>
  <si>
    <t>KWED, Bhawanipatna</t>
  </si>
  <si>
    <t>94372-83539</t>
  </si>
  <si>
    <t>JE, Kalampur</t>
  </si>
  <si>
    <t>94372-83604</t>
  </si>
  <si>
    <t>JE,Koksara</t>
  </si>
  <si>
    <t>94372-83724</t>
  </si>
  <si>
    <t>JE,Badkutru</t>
  </si>
  <si>
    <t>94372-83887</t>
  </si>
  <si>
    <t>JE No.II,Dharamgarh</t>
  </si>
  <si>
    <t>94372-84379</t>
  </si>
  <si>
    <t>JE,Gulamunda</t>
  </si>
  <si>
    <t>94372-85054</t>
  </si>
  <si>
    <t>Estimator,</t>
  </si>
  <si>
    <t>94372-85143</t>
  </si>
  <si>
    <t>SDO, Binka</t>
  </si>
  <si>
    <t>SED, Sonepur</t>
  </si>
  <si>
    <t>94372-85330</t>
  </si>
  <si>
    <t>JE, Mahadevpalli</t>
  </si>
  <si>
    <t>94372-85827</t>
  </si>
  <si>
    <t>JE, Binka</t>
  </si>
  <si>
    <t>94372-85982</t>
  </si>
  <si>
    <t>JE, Rampur</t>
  </si>
  <si>
    <t>94372-86048</t>
  </si>
  <si>
    <t>JE, Tarva</t>
  </si>
  <si>
    <t>94372-86073</t>
  </si>
  <si>
    <t>JE, Khari</t>
  </si>
  <si>
    <t>94372-86074</t>
  </si>
  <si>
    <t>JE, Subalaya</t>
  </si>
  <si>
    <t>94372-86119</t>
  </si>
  <si>
    <t>94372-86130</t>
  </si>
  <si>
    <t>JE,Ulunda</t>
  </si>
  <si>
    <t>94372-86136</t>
  </si>
  <si>
    <t>SDO, Khariar</t>
  </si>
  <si>
    <t>94372-86352</t>
  </si>
  <si>
    <t>JE No.I Khariar</t>
  </si>
  <si>
    <t>94372-86588</t>
  </si>
  <si>
    <t>JE No.II Khariar</t>
  </si>
  <si>
    <t>94372-87011</t>
  </si>
  <si>
    <t>JE, Boden</t>
  </si>
  <si>
    <t>94372-87044</t>
  </si>
  <si>
    <t>JE,Sinapalli</t>
  </si>
  <si>
    <t>94372-87523</t>
  </si>
  <si>
    <t>SDO,Nuapara</t>
  </si>
  <si>
    <t>94372-87550</t>
  </si>
  <si>
    <t>JE, Komna</t>
  </si>
  <si>
    <t>94372-87863</t>
  </si>
  <si>
    <t>JE, Lakhana</t>
  </si>
  <si>
    <t>94372-88109</t>
  </si>
  <si>
    <t>JE No.II,Khariar Road</t>
  </si>
  <si>
    <t>94372-90173</t>
  </si>
  <si>
    <t>AFM(Com)</t>
  </si>
  <si>
    <t>94372-90226</t>
  </si>
  <si>
    <t>JE, Mahuldiha,</t>
  </si>
  <si>
    <t>RED, Rourkela</t>
  </si>
  <si>
    <t>94372-90279</t>
  </si>
  <si>
    <t>TA to SEEC, Rourkela</t>
  </si>
  <si>
    <t>SEEC, Rourkela</t>
  </si>
  <si>
    <t>94372-90541</t>
  </si>
  <si>
    <t>94372-90642</t>
  </si>
  <si>
    <t>94372-91081</t>
  </si>
  <si>
    <t>94372-91162</t>
  </si>
  <si>
    <t>Asst. Manager (MRT)</t>
  </si>
  <si>
    <t>94372-91343</t>
  </si>
  <si>
    <t>94372-91644</t>
  </si>
  <si>
    <t>JE No-III, Junagarh</t>
  </si>
  <si>
    <t>SE,SEEC, Bhawanipatna</t>
  </si>
  <si>
    <t>SEEC, Bhawanipatna</t>
  </si>
  <si>
    <t>94372-50017</t>
  </si>
  <si>
    <t>JE, RE Section,Sambalpur</t>
  </si>
  <si>
    <t>SED, Sambalpur</t>
  </si>
  <si>
    <t>94372-50021</t>
  </si>
  <si>
    <t>JM,Khetrajpur</t>
  </si>
  <si>
    <t>94372-50064</t>
  </si>
  <si>
    <t>JE,PHD Section,Sambalpur</t>
  </si>
  <si>
    <t>94372-50086</t>
  </si>
  <si>
    <t>JE No.II Section Burla</t>
  </si>
  <si>
    <t>94372-50092</t>
  </si>
  <si>
    <t>JE No.III Section Burla</t>
  </si>
  <si>
    <t>94372-50291</t>
  </si>
  <si>
    <t>SDO, Hirakud</t>
  </si>
  <si>
    <t>94372-50741</t>
  </si>
  <si>
    <t>JE,RE Section, Hirakud</t>
  </si>
  <si>
    <t>94372-50944</t>
  </si>
  <si>
    <t>JE, Chiplima</t>
  </si>
  <si>
    <t>94372-51635</t>
  </si>
  <si>
    <t>JE, Golbazar</t>
  </si>
  <si>
    <t>94372-51782</t>
  </si>
  <si>
    <t>JE,Dhama</t>
  </si>
  <si>
    <t>94372-51805</t>
  </si>
  <si>
    <t>JE, Sahashpur</t>
  </si>
  <si>
    <t>94372-52072</t>
  </si>
  <si>
    <t>JE, Rairkhol</t>
  </si>
  <si>
    <t>94372-52092</t>
  </si>
  <si>
    <t>JE, Hatibari</t>
  </si>
  <si>
    <t>94372-52308</t>
  </si>
  <si>
    <t>JE,Naktideul</t>
  </si>
  <si>
    <t>94372-52559</t>
  </si>
  <si>
    <t>SDO, Rangali</t>
  </si>
  <si>
    <t>94372-53191</t>
  </si>
  <si>
    <t>JE, Rangali</t>
  </si>
  <si>
    <t>94372-54090</t>
  </si>
  <si>
    <t>JE, Laida</t>
  </si>
  <si>
    <t>94372-54126</t>
  </si>
  <si>
    <t>JE,Sasan</t>
  </si>
  <si>
    <t>94372-54207</t>
  </si>
  <si>
    <t>JE, Paramanpur</t>
  </si>
  <si>
    <t>94372-54362</t>
  </si>
  <si>
    <t>JE,No.II, Bargarh</t>
  </si>
  <si>
    <t>BED, Bargarh</t>
  </si>
  <si>
    <t>94372-54619</t>
  </si>
  <si>
    <t>JE,No.III, Bargarh</t>
  </si>
  <si>
    <t>94372-55952</t>
  </si>
  <si>
    <t>JE,No.IV, Bargarh</t>
  </si>
  <si>
    <t>94372-56211</t>
  </si>
  <si>
    <t>JE,Barhaguda</t>
  </si>
  <si>
    <t>94372-56351</t>
  </si>
  <si>
    <t>JE, Turunga</t>
  </si>
  <si>
    <t>94372-56531</t>
  </si>
  <si>
    <t>JE, Tora</t>
  </si>
  <si>
    <t>94372-56992</t>
  </si>
  <si>
    <t>SDO, Bhatli</t>
  </si>
  <si>
    <t>94372-58018</t>
  </si>
  <si>
    <t>JE, Bhatli</t>
  </si>
  <si>
    <t>94372-58044</t>
  </si>
  <si>
    <t>JE, Bhukta</t>
  </si>
  <si>
    <t>94372-58163</t>
  </si>
  <si>
    <t>JE No.I, Attabira</t>
  </si>
  <si>
    <t>94372-58294</t>
  </si>
  <si>
    <t>JE No.II, Attabira</t>
  </si>
  <si>
    <t>94372-59154</t>
  </si>
  <si>
    <t>JE, Larambha</t>
  </si>
  <si>
    <t>94372-59368</t>
  </si>
  <si>
    <t>JE,Rengali Camp</t>
  </si>
  <si>
    <t>94372-59734</t>
  </si>
  <si>
    <t>SDO, Bheden</t>
  </si>
  <si>
    <t>94372-59778</t>
  </si>
  <si>
    <t>JE, Bheden</t>
  </si>
  <si>
    <t>94372-60565</t>
  </si>
  <si>
    <t>94372-61789</t>
  </si>
  <si>
    <t>JE, Thuapalli</t>
  </si>
  <si>
    <t>94372-62067</t>
  </si>
  <si>
    <t>JE,No.I,Barpali</t>
  </si>
  <si>
    <t>BWED, Bargarh</t>
  </si>
  <si>
    <t>94372-62182</t>
  </si>
  <si>
    <t>JE,No.II,Barpali</t>
  </si>
  <si>
    <t>94372-62376</t>
  </si>
  <si>
    <t>JE,No.III,Barpali</t>
  </si>
  <si>
    <t>94372-62387</t>
  </si>
  <si>
    <t>JE, No.II Padampur</t>
  </si>
  <si>
    <t>94372-62410</t>
  </si>
  <si>
    <t>JE, Gaisilet</t>
  </si>
  <si>
    <t>94372-62423</t>
  </si>
  <si>
    <t>JE, Melchhamunda</t>
  </si>
  <si>
    <t>94372-62531</t>
  </si>
  <si>
    <t>SDO, Paikmal</t>
  </si>
  <si>
    <t>94372-62767</t>
  </si>
  <si>
    <t>JE, Paikmal</t>
  </si>
  <si>
    <t>94372-63072</t>
  </si>
  <si>
    <t>JE,Jharbandh</t>
  </si>
  <si>
    <t>94372-63077</t>
  </si>
  <si>
    <t>JE No.II, Sohela</t>
  </si>
  <si>
    <t>94372-63316</t>
  </si>
  <si>
    <t>JE No.I,Bijepur</t>
  </si>
  <si>
    <t>94372-63439</t>
  </si>
  <si>
    <t>JE No.II,Bijepur</t>
  </si>
  <si>
    <t>94372-63457</t>
  </si>
  <si>
    <t>JE, Ghenss</t>
  </si>
  <si>
    <t>94372-63548</t>
  </si>
  <si>
    <t>JE, Deogarh</t>
  </si>
  <si>
    <t>94372-63747</t>
  </si>
  <si>
    <t>JE, Barkote</t>
  </si>
  <si>
    <t>94372-63787</t>
  </si>
  <si>
    <t>JE, Riamal</t>
  </si>
  <si>
    <t>94372-63802</t>
  </si>
  <si>
    <t>JE,Budhapal</t>
  </si>
  <si>
    <t>94372-64062</t>
  </si>
  <si>
    <t>JE, Tileibani</t>
  </si>
  <si>
    <t>94372-64258</t>
  </si>
  <si>
    <t>JE, Beheramal</t>
  </si>
  <si>
    <t>94372-64352</t>
  </si>
  <si>
    <t>JE, Pahadi</t>
  </si>
  <si>
    <t>94372-64459</t>
  </si>
  <si>
    <t>JE,Kachery Road</t>
  </si>
  <si>
    <t>94372-64510</t>
  </si>
  <si>
    <t>JE, Bagdihi</t>
  </si>
  <si>
    <t>94372-64954</t>
  </si>
  <si>
    <t>94372-65471</t>
  </si>
  <si>
    <t>JE, Sarbahal</t>
  </si>
  <si>
    <t>94372-65509</t>
  </si>
  <si>
    <t>JE, Sahapada</t>
  </si>
  <si>
    <t>94372-65642</t>
  </si>
  <si>
    <t>JE, Raghunath Pali</t>
  </si>
  <si>
    <t>94372-66151</t>
  </si>
  <si>
    <t>JE, Laikera</t>
  </si>
  <si>
    <t>94372-66160</t>
  </si>
  <si>
    <t>JE, Brajrajnagar</t>
  </si>
  <si>
    <t>94372-66243</t>
  </si>
  <si>
    <t>JE,Lamptibahal</t>
  </si>
  <si>
    <t>94372-66475</t>
  </si>
  <si>
    <t>JE, Gandhi Chowk</t>
  </si>
  <si>
    <t>94372-66478</t>
  </si>
  <si>
    <t>JE, Belpahar</t>
  </si>
  <si>
    <t>94372-66858</t>
  </si>
  <si>
    <t>JE,Gumadera</t>
  </si>
  <si>
    <t>94372-67328</t>
  </si>
  <si>
    <t>JE, Panchgaon</t>
  </si>
  <si>
    <t>94372-67594</t>
  </si>
  <si>
    <t>JE,Bandhbahal</t>
  </si>
  <si>
    <t>Name</t>
  </si>
  <si>
    <t>short code</t>
  </si>
  <si>
    <t>SDO-I</t>
  </si>
  <si>
    <t>SAMBALPUR</t>
  </si>
  <si>
    <t>SDO-II</t>
  </si>
  <si>
    <t>EE,SED</t>
  </si>
  <si>
    <t>SEED,SAMBALPUR</t>
  </si>
  <si>
    <t>SDO,Dhanupali</t>
  </si>
  <si>
    <t>ESO,Ainthapali</t>
  </si>
  <si>
    <t>ESO,Bareipali</t>
  </si>
  <si>
    <t>ESO,Hospital</t>
  </si>
  <si>
    <t>ESO,Balibandh</t>
  </si>
  <si>
    <t>ESO,Badbazar</t>
  </si>
  <si>
    <t>ESO,Sakhipada</t>
  </si>
  <si>
    <t>ESO,CS Colony</t>
  </si>
  <si>
    <t>ESO,Dhanupali</t>
  </si>
  <si>
    <t>ESO,Hirakud</t>
  </si>
  <si>
    <t>ESO,Gosala</t>
  </si>
  <si>
    <t>SDO,Rairakhol</t>
  </si>
  <si>
    <t>SE,EC,Burla</t>
  </si>
  <si>
    <t>EE,BED,Bargarh</t>
  </si>
  <si>
    <t>BARGARH</t>
  </si>
  <si>
    <t>DY.MGR(COM)</t>
  </si>
  <si>
    <t>BED,BARGARH</t>
  </si>
  <si>
    <t>EE,JED</t>
  </si>
  <si>
    <t>JHARSUGUDA</t>
  </si>
  <si>
    <t>EE,DED</t>
  </si>
  <si>
    <t>DEOGARH</t>
  </si>
  <si>
    <t>SDO,DED</t>
  </si>
  <si>
    <t>EE,SEED</t>
  </si>
  <si>
    <t>DY.MGR(F&amp;C),JHARSUGUDA</t>
  </si>
  <si>
    <t>EE,BWED</t>
  </si>
  <si>
    <t>ASST.MGR(COM),BWED</t>
  </si>
  <si>
    <t>SDO,JHARSUGUDA</t>
  </si>
  <si>
    <t>ESO,JHARSUGUDA</t>
  </si>
  <si>
    <t>SDO,BELPAHAR</t>
  </si>
  <si>
    <t>A.M(F&amp;C),SEED</t>
  </si>
  <si>
    <t>SDO,BRAJRAJNAGAR</t>
  </si>
  <si>
    <t>SDO,Kuchinda</t>
  </si>
  <si>
    <t>SDO-I,Bargarh</t>
  </si>
  <si>
    <t>SDO-II,Bargarh</t>
  </si>
  <si>
    <t>ESO-I,Bargarh</t>
  </si>
  <si>
    <t>SDO,Attabira</t>
  </si>
  <si>
    <t>ESO,Godbhaga</t>
  </si>
  <si>
    <t>SDO,Barpali</t>
  </si>
  <si>
    <t>SDO,Sohella</t>
  </si>
  <si>
    <t>ESO,Sohella</t>
  </si>
  <si>
    <t>SDO,Padampur</t>
  </si>
  <si>
    <t>ESO-I,Burla</t>
  </si>
  <si>
    <t>AM(C ),Stores,Kesinga</t>
  </si>
  <si>
    <t>KEED</t>
  </si>
  <si>
    <t>Subhendu Das</t>
  </si>
  <si>
    <t>T.A to SEEC, Burla</t>
  </si>
  <si>
    <t>G.K.D Gupta</t>
  </si>
  <si>
    <t>Chidananda Mahakud</t>
  </si>
  <si>
    <t>Sri. Srinibas Swain</t>
  </si>
  <si>
    <t>Debadatta Mohapatra</t>
  </si>
  <si>
    <t>BOLANGIR</t>
  </si>
  <si>
    <t>Raju Sahu</t>
  </si>
  <si>
    <t>A.M(F&amp;C),DED</t>
  </si>
  <si>
    <t>SE,EC,Bolangir</t>
  </si>
  <si>
    <t>SE,MRT, Bolangir</t>
  </si>
  <si>
    <t>EE, BED,Bolangir</t>
  </si>
  <si>
    <t>AFM(COM)</t>
  </si>
  <si>
    <t>JE-I</t>
  </si>
  <si>
    <t>JE-II</t>
  </si>
  <si>
    <t>JE,REC</t>
  </si>
  <si>
    <t>JE,TUSURA</t>
  </si>
  <si>
    <t>SDO, Loisingha</t>
  </si>
  <si>
    <t>JE, Loisingha</t>
  </si>
  <si>
    <t>AFM(COM),Sonepur</t>
  </si>
  <si>
    <t>SONEPUR</t>
  </si>
  <si>
    <t>SDO</t>
  </si>
  <si>
    <t>JE</t>
  </si>
  <si>
    <t>SDO, Biramaharajpur</t>
  </si>
  <si>
    <t>JE, Biramaharajpur</t>
  </si>
  <si>
    <t>JE,Cherupali</t>
  </si>
  <si>
    <t>EE,TED</t>
  </si>
  <si>
    <t>TITLAGARH</t>
  </si>
  <si>
    <t>AFM(COM),Titlagarh</t>
  </si>
  <si>
    <t>SDO, Kantabanji</t>
  </si>
  <si>
    <t>J.E, Kantabanji</t>
  </si>
  <si>
    <t>JE-I,Titlagarh</t>
  </si>
  <si>
    <t>EE,KWED</t>
  </si>
  <si>
    <t>KWED,BHAWANIPATNA</t>
  </si>
  <si>
    <t>AFM(COM),KWED</t>
  </si>
  <si>
    <t>SDO NO.I, Bh.Patna</t>
  </si>
  <si>
    <t>JE. No.1,Bh.Patna</t>
  </si>
  <si>
    <t>JE No.II, Bh.Patna</t>
  </si>
  <si>
    <t>SDO, Junagarh</t>
  </si>
  <si>
    <t>JE, Charbahal</t>
  </si>
  <si>
    <t>JE.Dharamgarh</t>
  </si>
  <si>
    <t>SDO,MRT</t>
  </si>
  <si>
    <t>SDO,Charbahal</t>
  </si>
  <si>
    <t>EE,KEED</t>
  </si>
  <si>
    <t>KEED,BHAWANIPATNA</t>
  </si>
  <si>
    <t>J.E,Kesinga</t>
  </si>
  <si>
    <t>SDO,Khariar road</t>
  </si>
  <si>
    <t>NUAPADA</t>
  </si>
  <si>
    <t>DY.MGR, HT(M)</t>
  </si>
  <si>
    <t>EE,SED,SONEPUR</t>
  </si>
  <si>
    <t>Pradeep Kumar Behera</t>
  </si>
  <si>
    <t>A.M(COM),MRT</t>
  </si>
  <si>
    <t>RAJGANGPUR</t>
  </si>
  <si>
    <t>Sambit Gantayat</t>
  </si>
  <si>
    <t>Ananda Kumar Mishra</t>
  </si>
  <si>
    <t>ROURKELA</t>
  </si>
  <si>
    <t>Bibhudatta Arrya</t>
  </si>
  <si>
    <t>Bibhuti Bhusan Satpathy</t>
  </si>
  <si>
    <t>A.M(C ),MRT</t>
  </si>
  <si>
    <t>Sanjeeb Ku. Padhi</t>
  </si>
  <si>
    <t>Priti Ranjan Mishra</t>
  </si>
  <si>
    <t>Bishnu Charan Samal</t>
  </si>
  <si>
    <t>A.M(COM),MRT,Kantabanji</t>
  </si>
  <si>
    <t>Nigamananda Sutar</t>
  </si>
  <si>
    <t>J.M(COM),MRT,Kantabanji</t>
  </si>
  <si>
    <t>Alok Kumar Mohanty</t>
  </si>
  <si>
    <t>Bibekananda Dixit</t>
  </si>
  <si>
    <t>Sunil Kumar Swain</t>
  </si>
  <si>
    <t>Bikash Ku. Satpathy</t>
  </si>
  <si>
    <t>Bhagaban Sahu</t>
  </si>
  <si>
    <t>A.M (COM),Energy Audit</t>
  </si>
  <si>
    <t>Hari Behera</t>
  </si>
  <si>
    <t>J.M(COM),HT(M)</t>
  </si>
  <si>
    <t>Bhakti Ranjan Swain</t>
  </si>
  <si>
    <t>MGR(FINANCE)</t>
  </si>
  <si>
    <t>Rajan Behera</t>
  </si>
  <si>
    <t>Sarbeswar Nanda</t>
  </si>
  <si>
    <t>P.K Sahoo</t>
  </si>
  <si>
    <t>EE,RED</t>
  </si>
  <si>
    <t>JE-III,Chhend,Rkl</t>
  </si>
  <si>
    <t>JE-I,Uditnagar</t>
  </si>
  <si>
    <t>JE-II,Power House Road</t>
  </si>
  <si>
    <t>JE-II,Basanti Nagar</t>
  </si>
  <si>
    <t>SDO-IV,Koelnagar</t>
  </si>
  <si>
    <t>JE-I,Shaktinagar</t>
  </si>
  <si>
    <t>JE-II,Koelnagar</t>
  </si>
  <si>
    <t>JE-I,Nayabazar</t>
  </si>
  <si>
    <t>SDO-V</t>
  </si>
  <si>
    <t>JE-III,Bisra</t>
  </si>
  <si>
    <t>JE-II,Jalda</t>
  </si>
  <si>
    <t>JE,Bonai</t>
  </si>
  <si>
    <t>DFM,RED</t>
  </si>
  <si>
    <t>SDO,Kuarmunda</t>
  </si>
  <si>
    <t>JE-II,Rajgangpur</t>
  </si>
  <si>
    <t>JE,Bargaon</t>
  </si>
  <si>
    <t>JE,Kutra</t>
  </si>
  <si>
    <t>JE-I,Kalunga</t>
  </si>
  <si>
    <t>JE-II,Kalunga</t>
  </si>
  <si>
    <t>JE,Biramitrapur</t>
  </si>
  <si>
    <t>JE,Kuarmunda</t>
  </si>
  <si>
    <t>SUNDARGARH</t>
  </si>
  <si>
    <t>AFM(F&amp;C)</t>
  </si>
  <si>
    <t>JE,Majhapara</t>
  </si>
  <si>
    <t>JE,Subdega</t>
  </si>
  <si>
    <t>SDO,Ujjalpur</t>
  </si>
  <si>
    <t>JE,Ujjalpur</t>
  </si>
  <si>
    <t>JE,Sargipali</t>
  </si>
  <si>
    <t>A.M MRT</t>
  </si>
  <si>
    <t>SE,MRT,Rourkela</t>
  </si>
  <si>
    <t>SEEC,Rourkela</t>
  </si>
  <si>
    <t>Sonali Acharya</t>
  </si>
  <si>
    <t>Gaganbihari Jena</t>
  </si>
  <si>
    <t>Ashish Kumar Mohanty</t>
  </si>
  <si>
    <t>JM(COM),MRT,Burla</t>
  </si>
  <si>
    <t>Pradeep kumar Samal</t>
  </si>
  <si>
    <t>Deviprasad Dixit</t>
  </si>
  <si>
    <t>Abanikanta Moharana</t>
  </si>
  <si>
    <t>Subasish Das</t>
  </si>
  <si>
    <t>Dinesh Kumar Singh</t>
  </si>
  <si>
    <t>Himansu Samantray</t>
  </si>
  <si>
    <t>AM(COM),MRT,Rourkela</t>
  </si>
  <si>
    <t>Ranjit Gaya</t>
  </si>
  <si>
    <t>Madhab Lochan Behera</t>
  </si>
  <si>
    <t>Manas Ranjan Dash</t>
  </si>
  <si>
    <t>Tapan Samanta</t>
  </si>
  <si>
    <t>Kunja Bihari Nayak</t>
  </si>
  <si>
    <t>Kiranmaya Parida</t>
  </si>
  <si>
    <t>AM(HRD)</t>
  </si>
  <si>
    <t>Debasish Dani</t>
  </si>
  <si>
    <t>Corp Office</t>
  </si>
  <si>
    <t>SEEC ROURKELA</t>
  </si>
  <si>
    <t>SED SAMBALPUR</t>
  </si>
  <si>
    <t>94370-57390</t>
  </si>
  <si>
    <t>94370-57391</t>
  </si>
  <si>
    <t>94370-57392</t>
  </si>
  <si>
    <t>94370-57394</t>
  </si>
  <si>
    <t>94370-57396</t>
  </si>
  <si>
    <t>94370-57397</t>
  </si>
  <si>
    <t>94370-57401</t>
  </si>
  <si>
    <t>94370-57408</t>
  </si>
  <si>
    <t>94370-57412</t>
  </si>
  <si>
    <t>94370-57413</t>
  </si>
  <si>
    <t>94370-57420</t>
  </si>
  <si>
    <t>94370-57424</t>
  </si>
  <si>
    <t>94370-57428</t>
  </si>
  <si>
    <t>94370-57434</t>
  </si>
  <si>
    <t>94370-57438</t>
  </si>
  <si>
    <t>94370-57446</t>
  </si>
  <si>
    <t>94370-57447</t>
  </si>
  <si>
    <t>94370-57452</t>
  </si>
  <si>
    <t>94370-57453</t>
  </si>
  <si>
    <t>94370-57454</t>
  </si>
  <si>
    <t>94370--57950</t>
  </si>
  <si>
    <t>94370-57953</t>
  </si>
  <si>
    <t>94370-57956</t>
  </si>
  <si>
    <t>94370-57961</t>
  </si>
  <si>
    <t>94370-57962</t>
  </si>
  <si>
    <t>94370-57964</t>
  </si>
  <si>
    <t>94370-57965</t>
  </si>
  <si>
    <t>94370-57967</t>
  </si>
  <si>
    <t>94370-57970</t>
  </si>
  <si>
    <t>94370-57971</t>
  </si>
  <si>
    <t>94370-57974</t>
  </si>
  <si>
    <t>94370-57981</t>
  </si>
  <si>
    <t>94370-57984</t>
  </si>
  <si>
    <t>94370-57985</t>
  </si>
  <si>
    <t>94370-57986</t>
  </si>
  <si>
    <t>94370-57994</t>
  </si>
  <si>
    <t>94370-57995</t>
  </si>
  <si>
    <t>94370-57996</t>
  </si>
  <si>
    <t>94370-57997</t>
  </si>
  <si>
    <t>94370-58019</t>
  </si>
  <si>
    <t>94370-58021</t>
  </si>
  <si>
    <t>94370-58034</t>
  </si>
  <si>
    <t>94370-58037</t>
  </si>
  <si>
    <t>94370-58042</t>
  </si>
  <si>
    <t>94370-58043</t>
  </si>
  <si>
    <t>94370-58047</t>
  </si>
  <si>
    <t>94370-58072</t>
  </si>
  <si>
    <t>94370-58083</t>
  </si>
  <si>
    <t>94370-58098</t>
  </si>
  <si>
    <t>94372-40861</t>
  </si>
  <si>
    <t>94372-40895</t>
  </si>
  <si>
    <t>94372-40959</t>
  </si>
  <si>
    <t>94372-40980</t>
  </si>
  <si>
    <t>94372-41023</t>
  </si>
  <si>
    <t>94372-41046</t>
  </si>
  <si>
    <t>94372-41207</t>
  </si>
  <si>
    <t>94372-41869</t>
  </si>
  <si>
    <t>94372-42396</t>
  </si>
  <si>
    <t>94372-43082</t>
  </si>
  <si>
    <t>94372-44193</t>
  </si>
  <si>
    <t>94372-45397</t>
  </si>
  <si>
    <t>94372-45872</t>
  </si>
  <si>
    <t>94370-57949</t>
  </si>
  <si>
    <t>94372-43309</t>
  </si>
  <si>
    <t>94372-43638</t>
  </si>
  <si>
    <t>94372-43860</t>
  </si>
  <si>
    <t>94372-44028</t>
  </si>
  <si>
    <t>94372-45944</t>
  </si>
  <si>
    <t>94372-45960</t>
  </si>
  <si>
    <t>94372-45998</t>
  </si>
  <si>
    <t>94371-56237</t>
  </si>
  <si>
    <t>94371-56350</t>
  </si>
  <si>
    <t>94371-56378</t>
  </si>
  <si>
    <t>94371-56379</t>
  </si>
  <si>
    <t>94371-56387</t>
  </si>
  <si>
    <t>94371-56402</t>
  </si>
  <si>
    <t>94371-56404</t>
  </si>
  <si>
    <t>94371-56415</t>
  </si>
  <si>
    <t>94371-56424</t>
  </si>
  <si>
    <t>94371-56437</t>
  </si>
  <si>
    <t>94388-77411</t>
  </si>
  <si>
    <t>94388-77412</t>
  </si>
  <si>
    <t>94388-77413</t>
  </si>
  <si>
    <t>9438-877414</t>
  </si>
  <si>
    <t>9438-877415</t>
  </si>
  <si>
    <t>94388-77417</t>
  </si>
  <si>
    <t>94388-77416</t>
  </si>
  <si>
    <t>94388-77418</t>
  </si>
  <si>
    <t>94388-77419</t>
  </si>
  <si>
    <t>94388-77420</t>
  </si>
  <si>
    <t>94388-77421</t>
  </si>
  <si>
    <t>94388-77422</t>
  </si>
  <si>
    <t>94388-77423</t>
  </si>
  <si>
    <t>94388-77424</t>
  </si>
  <si>
    <t>94388-77425</t>
  </si>
  <si>
    <t>EE,RSED ROURKELA</t>
  </si>
  <si>
    <t>RSED, Rourkela</t>
  </si>
  <si>
    <t>DM(Fin.) RSED, Rourkela</t>
  </si>
  <si>
    <t>SDO, NO.II, Rajgangpur</t>
  </si>
  <si>
    <t>J.M., ESO, Jaypatna, KWED</t>
  </si>
  <si>
    <t>AM (Finance) SE, Bhawanipatna</t>
  </si>
  <si>
    <t>Kailsh Ch. Swain</t>
  </si>
  <si>
    <t>94371-51624</t>
  </si>
  <si>
    <t>94371-56924</t>
  </si>
  <si>
    <t>94371-57324</t>
  </si>
  <si>
    <t>94371-58424</t>
  </si>
  <si>
    <t>94371-31924</t>
  </si>
  <si>
    <t>94371-38224</t>
  </si>
  <si>
    <t>94371-39724</t>
  </si>
  <si>
    <t>94371-40824</t>
  </si>
  <si>
    <t>94371-47824</t>
  </si>
  <si>
    <t>94371-95192</t>
  </si>
  <si>
    <t>94374-76191</t>
  </si>
  <si>
    <t>94374-83192</t>
  </si>
  <si>
    <t>94374-85192</t>
  </si>
  <si>
    <t>94374-86192</t>
  </si>
  <si>
    <t>94374-94192</t>
  </si>
  <si>
    <t>94374-95192</t>
  </si>
  <si>
    <t>94374-96192</t>
  </si>
  <si>
    <t>94375-60192</t>
  </si>
  <si>
    <t>94375-64192</t>
  </si>
  <si>
    <t>Sonali Barik</t>
  </si>
  <si>
    <t>J.M (COM)</t>
  </si>
  <si>
    <t>Rajsh Ku. Giri</t>
  </si>
  <si>
    <t>panchanan Nayak</t>
  </si>
  <si>
    <t>Manager (Const.)</t>
  </si>
  <si>
    <t>Rourkela</t>
  </si>
  <si>
    <t>Kartik Bhaishal</t>
  </si>
  <si>
    <t>Dy. Mgr (Const.)</t>
  </si>
  <si>
    <t>Chandan Ku. Harichandan</t>
  </si>
  <si>
    <t>A.M. (Const.)</t>
  </si>
  <si>
    <t>Durga Prasad Meher</t>
  </si>
  <si>
    <t>Sibasish Rout</t>
  </si>
  <si>
    <t>Suresh Ch. Swain</t>
  </si>
  <si>
    <t>BED, BARGARH</t>
  </si>
  <si>
    <t>Sushanta Sekhar Pradhan</t>
  </si>
  <si>
    <t>Ranjan Ku. Praharaj</t>
  </si>
  <si>
    <t>Santosh Ku. Dash</t>
  </si>
  <si>
    <t>Rajat Kumar Mohanta</t>
  </si>
  <si>
    <t>Krushna Ch. Swain</t>
  </si>
  <si>
    <t>Sarangadha Biswal</t>
  </si>
  <si>
    <t>Debaranjan Barik</t>
  </si>
  <si>
    <t>Bijay Ku. Rath</t>
  </si>
  <si>
    <t>A.M. Elecl.(Estimator)</t>
  </si>
  <si>
    <t>BWED</t>
  </si>
  <si>
    <t>Ashok Ku. Sathua</t>
  </si>
  <si>
    <t>DY. Mgr (F&amp;A)</t>
  </si>
  <si>
    <t>Chandra Sekhar Ray</t>
  </si>
  <si>
    <t>sirish Ch. Hota</t>
  </si>
  <si>
    <t>P. Gopal Reddy</t>
  </si>
  <si>
    <t>Bhagaban Behera</t>
  </si>
  <si>
    <t>Chitta Ranja Dash</t>
  </si>
  <si>
    <t>A.M.(F&amp;A)</t>
  </si>
  <si>
    <t>Abinash Biswal</t>
  </si>
  <si>
    <t>A.M. COMM.</t>
  </si>
  <si>
    <t>Snigdha Behera</t>
  </si>
  <si>
    <t>Anasuya Bhol</t>
  </si>
  <si>
    <t>Executive Engineer</t>
  </si>
  <si>
    <t>Brajarajnagar</t>
  </si>
  <si>
    <t>A.M. (F &amp; C)</t>
  </si>
  <si>
    <t>A.M. (F &amp; A)</t>
  </si>
  <si>
    <t>Executive Engineer(MRT)</t>
  </si>
  <si>
    <t>E.E. MRT</t>
  </si>
  <si>
    <t>Sudhir Ku. Seth</t>
  </si>
  <si>
    <t>Keshab ch. Nayak</t>
  </si>
  <si>
    <t>Manash Ranjan Dash</t>
  </si>
  <si>
    <t>C.S Thewa</t>
  </si>
  <si>
    <t>Estimator, JED, Jharsuguda</t>
  </si>
  <si>
    <t>Estimator, SEED, SAMBALPUR</t>
  </si>
  <si>
    <t>Estimator, SEEC, BURLA</t>
  </si>
  <si>
    <t>SAMBALPUR EAST</t>
  </si>
  <si>
    <t>TA TO SE BGH.</t>
  </si>
  <si>
    <t>SEEC, Baragarh</t>
  </si>
  <si>
    <t>TA to SE, Bgh.</t>
  </si>
  <si>
    <t>DGM-Finance</t>
  </si>
  <si>
    <t>Dy. Manager (Com)</t>
  </si>
  <si>
    <t>SE-MRT</t>
  </si>
  <si>
    <t>Sunita Pradhan</t>
  </si>
  <si>
    <t>Asst. Manager-MRT(Bargarh)</t>
  </si>
  <si>
    <t>E.E.-Store</t>
  </si>
  <si>
    <t>Gagan Pradhan</t>
  </si>
  <si>
    <t>AFM. Rourkela</t>
  </si>
  <si>
    <t>SED,Sundergarh</t>
  </si>
  <si>
    <t>CEO</t>
  </si>
  <si>
    <t>adj.</t>
  </si>
  <si>
    <t>bill aftr.adj</t>
  </si>
  <si>
    <t>Mamata Singh</t>
  </si>
  <si>
    <t xml:space="preserve"> Manager-PRO</t>
  </si>
  <si>
    <t>Dibesh Pradhan,A.M(Elect)</t>
  </si>
  <si>
    <t>GST thereon</t>
  </si>
  <si>
    <t>ESTIMATOR,TED</t>
  </si>
  <si>
    <t>Chita Ranjan Sahoo</t>
  </si>
  <si>
    <t xml:space="preserve">Asst. Manager </t>
  </si>
  <si>
    <t>S.K. Patra</t>
  </si>
  <si>
    <t>Mgr. MIS</t>
  </si>
  <si>
    <t>DGM-Billing</t>
  </si>
  <si>
    <t>G.M (Works &amp; Planning)</t>
  </si>
  <si>
    <t>DDO SEEC, Sambalpur</t>
  </si>
  <si>
    <t>PRESIDENT GRF,BALANGIR</t>
  </si>
  <si>
    <t>DY.Mgr Enfocement</t>
  </si>
  <si>
    <t>ESO,Brooks hill</t>
  </si>
  <si>
    <t>Dy.Mng O&amp;M</t>
  </si>
  <si>
    <t>GRF, Mgr. Fin(Burla)</t>
  </si>
  <si>
    <t>GRF, Burla</t>
  </si>
  <si>
    <t>Works and Plannig</t>
  </si>
  <si>
    <t>MRT, BURLA</t>
  </si>
  <si>
    <t>SDO, Store,Rajgangpur</t>
  </si>
  <si>
    <t>Rajganpur</t>
  </si>
  <si>
    <t>SDO, Sonepur</t>
  </si>
  <si>
    <t>MRT,Sonepur</t>
  </si>
  <si>
    <t>JE, MRT,Bargarh</t>
  </si>
  <si>
    <t>Bargarh</t>
  </si>
  <si>
    <t>Brajrajnagar</t>
  </si>
  <si>
    <t>AFM-C</t>
  </si>
  <si>
    <t>BWED,BARGARH</t>
  </si>
  <si>
    <t>A.M (C ), HT(M), JHARSUGUDA</t>
  </si>
  <si>
    <t>J.M (V), ROURKELA</t>
  </si>
  <si>
    <t>ROURKELA  under SE,MRT, ROURKELA</t>
  </si>
  <si>
    <t>ENERGY DEPT, BBSR</t>
  </si>
  <si>
    <t>Anusuya Bhola, DY.MGR(COM)</t>
  </si>
  <si>
    <t>A.M.(Finance)</t>
  </si>
  <si>
    <t>Estimator, BED, Bargarh</t>
  </si>
  <si>
    <t>D. Dani, AGM (Finance)</t>
  </si>
  <si>
    <t>A.M.,MRT</t>
  </si>
  <si>
    <t>CAPEX, A.M. (Const.)</t>
  </si>
  <si>
    <t>G.M (PURCHASE)</t>
  </si>
  <si>
    <t>D.M.(Elect.)</t>
  </si>
  <si>
    <t>EE, MRT</t>
  </si>
  <si>
    <t>J.M, MRT, ROURKELA</t>
  </si>
  <si>
    <t>A.M., AMR CELL, S.MAHAPATRA</t>
  </si>
  <si>
    <t>J.M(COM), MRT, ROURKELA</t>
  </si>
  <si>
    <t>J.M. (COM),under HTM, Balangir</t>
  </si>
  <si>
    <t>S.E, MRT, Balangir</t>
  </si>
  <si>
    <t>D.M(COM),MRT,Bh.Patna</t>
  </si>
  <si>
    <t>MRT, Bhawanipatna</t>
  </si>
  <si>
    <t>AM,MRT,Sonepur</t>
  </si>
  <si>
    <t>DDO,Corporate Office</t>
  </si>
  <si>
    <t>AFM(COM), RSED</t>
  </si>
  <si>
    <t>RSED, ROURKELA</t>
  </si>
  <si>
    <t>SDO-I,IND.ESTATE,RSED, ROURKELA</t>
  </si>
  <si>
    <t>ESO-II,Panposh, Ind. Est.,Rourkela</t>
  </si>
  <si>
    <t>JE-II,Civil Township,RSED</t>
  </si>
  <si>
    <t>SDO-III, RED</t>
  </si>
  <si>
    <t>JE-III,Main Road, RED, Rourkela</t>
  </si>
  <si>
    <t>JE-II,Bondomunda, RED, Rourkela</t>
  </si>
  <si>
    <t>JE-III,Lathikata, RSED</t>
  </si>
  <si>
    <t>JE,Lahunipara, RSED</t>
  </si>
  <si>
    <t>JE,Koira, RSED</t>
  </si>
  <si>
    <t>JE,HT(M), Kalunga</t>
  </si>
  <si>
    <t>Somya Mishra,A.M (HRD)</t>
  </si>
  <si>
    <t>Monalisha Lenka, D.M(HRD)</t>
  </si>
  <si>
    <t>Dy. Mgr. (HRD)</t>
  </si>
  <si>
    <t>Mngr. ABT Cell, Corporate</t>
  </si>
  <si>
    <t>S. Rojy PatelA.M (COM)</t>
  </si>
  <si>
    <t>Burla</t>
  </si>
  <si>
    <t>Dalai, MRT,Jharsuguda</t>
  </si>
  <si>
    <t>JM(COM),MRT, Deogarh</t>
  </si>
  <si>
    <t>MRT, Deogarh</t>
  </si>
  <si>
    <t>J.M., MRT, Bargarh</t>
  </si>
  <si>
    <t>AM(COM),MRT,Bargarh</t>
  </si>
  <si>
    <t>Sudhir Sethi, AM(COM),MRT,Jharsuguda</t>
  </si>
  <si>
    <t>SDO,,MRT,Rourkela</t>
  </si>
  <si>
    <t>JM, Elect., Burla</t>
  </si>
  <si>
    <t>HTM, Burla</t>
  </si>
  <si>
    <t>A.M. (COM.), Energy Audit</t>
  </si>
  <si>
    <t>A. Bohidar, AM(COM),MRT,Rourkela</t>
  </si>
  <si>
    <t>AM, MRT, Rourkela</t>
  </si>
  <si>
    <t>Estimator, SEEC, Sambalpur</t>
  </si>
  <si>
    <t>SEEC, Sambalpur</t>
  </si>
  <si>
    <t>J.M. , MRT</t>
  </si>
  <si>
    <t>SDO-MRT, JSG</t>
  </si>
  <si>
    <t>OPTCL</t>
  </si>
  <si>
    <t>GRF, President</t>
  </si>
  <si>
    <t>Manager(Com), SED, Sambalpur</t>
  </si>
  <si>
    <t>Arum Ku. Bishi</t>
  </si>
  <si>
    <t>A.M, (Pl &amp; Work)</t>
  </si>
  <si>
    <t>Suratha Mahapatra</t>
  </si>
  <si>
    <t>Member, Finance, GRF</t>
  </si>
  <si>
    <t>DDO, BED, Bolangir</t>
  </si>
  <si>
    <t>GRF, President, Burla</t>
  </si>
  <si>
    <t>JM,ESO-IV,Kalinga Vihar,RSED, Rourkela</t>
  </si>
  <si>
    <t>Rajgangpur</t>
  </si>
  <si>
    <t>JM- No.III, Rajgangpur</t>
  </si>
  <si>
    <t>JM,ESO-III,Gopabandhu Pali,Rourkela</t>
  </si>
  <si>
    <t>SDO, Store, Balangir</t>
  </si>
  <si>
    <t>ESD, Balangir</t>
  </si>
  <si>
    <t>SDO, MRT</t>
  </si>
  <si>
    <t>P.Mohaparta, Corporate Office</t>
  </si>
  <si>
    <t>SDO, (MRT)</t>
  </si>
  <si>
    <t>JE, Khuntli Pali</t>
  </si>
  <si>
    <t>BNED, Brajrajnagar</t>
  </si>
  <si>
    <t>Jr  Manager(Com)</t>
  </si>
  <si>
    <t xml:space="preserve"> Corpporate Office</t>
  </si>
  <si>
    <t>Asst. Mgr. (Legal)</t>
  </si>
  <si>
    <t>Jr. Mgr (Com)</t>
  </si>
  <si>
    <t>Asst. Mgr(Fin)</t>
  </si>
  <si>
    <t>Jr. Mgr(Com.)</t>
  </si>
  <si>
    <t>Jr. Mgr (Com.)</t>
  </si>
  <si>
    <t>Mrt Burla</t>
  </si>
  <si>
    <t>Asst. Mgr(Com.)</t>
  </si>
  <si>
    <t>Dy. Mgr(Com)</t>
  </si>
  <si>
    <t>TA to SE</t>
  </si>
  <si>
    <t>Jr. Mgr(Fin)</t>
  </si>
  <si>
    <t>Jr. Mgr.(Estimator</t>
  </si>
  <si>
    <t>A.M (Elect.)</t>
  </si>
  <si>
    <t>MRT  Circle,Bhawanipatna</t>
  </si>
  <si>
    <t>Jr. Mgr. (Elect.)</t>
  </si>
  <si>
    <t>Jr. Mgr. (Elect.) (Vigilance)</t>
  </si>
  <si>
    <t>A E (Elaect.)</t>
  </si>
  <si>
    <t>MRT Division, Bargarh</t>
  </si>
  <si>
    <t>Jr Mgr.(Elect)</t>
  </si>
  <si>
    <t>MRT, Rourkela</t>
  </si>
  <si>
    <t>Jr. Mgr (Elect)</t>
  </si>
  <si>
    <t>MRT, Rajgangpur</t>
  </si>
  <si>
    <t>A.M. (Elect.)</t>
  </si>
  <si>
    <t>MRT, Kalunga</t>
  </si>
  <si>
    <t>Jr. Er. (Elect.)</t>
  </si>
  <si>
    <t>Vigilance, Sundargarh</t>
  </si>
  <si>
    <t>Jr. Mgr.(Elect.)</t>
  </si>
  <si>
    <t>HTM, Sundargarh</t>
  </si>
  <si>
    <t>Jr. Mgr. (Fin)</t>
  </si>
  <si>
    <t>Asst. Mgr. (Elect)</t>
  </si>
  <si>
    <t>MRT Division, Jharsuguda</t>
  </si>
  <si>
    <t>Asst. Mgr. (Elect.)</t>
  </si>
  <si>
    <t>Jr Mgr ( Fin)</t>
  </si>
  <si>
    <t>Corporate Office,Burla</t>
  </si>
  <si>
    <t>SEEC, Bhanipatna</t>
  </si>
  <si>
    <t>JE, Elect, CAPEX</t>
  </si>
  <si>
    <t>A.M, MRT, Kalunga,Rajgangpur</t>
  </si>
  <si>
    <t>JE, Jhanda Chowk</t>
  </si>
  <si>
    <t>SDO,STORE, Burla</t>
  </si>
  <si>
    <t>Sumit Ghosh, Chief Operation</t>
  </si>
  <si>
    <t>Hq. Office:-Burla</t>
  </si>
  <si>
    <t>STENO to CEO</t>
  </si>
  <si>
    <t xml:space="preserve">S.K. Darjee </t>
  </si>
  <si>
    <t>S.C. Hota, D.M (Legal)</t>
  </si>
  <si>
    <t>S. NANDA, DM(Legal)</t>
  </si>
  <si>
    <t>Bhakti Swain, DM(Legal)</t>
  </si>
  <si>
    <t>Sridhara Bushi, Corporate Office</t>
  </si>
  <si>
    <t>Dibya Ranjan Pati</t>
  </si>
  <si>
    <t>DIRECTORY OF OFFICERS</t>
  </si>
  <si>
    <t>SED,SAMBALPUR</t>
  </si>
  <si>
    <t>SEEC,BOLANGIR</t>
  </si>
  <si>
    <t>SEEC BARGARH</t>
  </si>
  <si>
    <t xml:space="preserve"> Mgr (Legal)</t>
  </si>
  <si>
    <t xml:space="preserve"> BED, Bolangir</t>
  </si>
  <si>
    <t xml:space="preserve">Manager ,SEEC, BGH. </t>
  </si>
  <si>
    <t>Alok Satpathy</t>
  </si>
  <si>
    <t>SE-Enforcement</t>
  </si>
  <si>
    <t xml:space="preserve"> Works</t>
  </si>
  <si>
    <t xml:space="preserve"> Mgr(F)-Funds</t>
  </si>
  <si>
    <t>DFM, Deogarh</t>
  </si>
  <si>
    <t>DFM, SED, Sambalpur</t>
  </si>
  <si>
    <t>Sr GM (Chief-Legal)</t>
  </si>
  <si>
    <t xml:space="preserve"> Mgr.Finance, Store</t>
  </si>
  <si>
    <t>SE,Energy Audit</t>
  </si>
  <si>
    <t xml:space="preserve">Fund </t>
  </si>
  <si>
    <t>A.A.Rao</t>
  </si>
  <si>
    <t xml:space="preserve">RCS Collection </t>
  </si>
  <si>
    <t>IT HELP DESK</t>
  </si>
  <si>
    <t>EE,HTM</t>
  </si>
  <si>
    <t>EE W&amp;P</t>
  </si>
  <si>
    <t>HEAD-IT</t>
  </si>
  <si>
    <t xml:space="preserve">IT </t>
  </si>
  <si>
    <t>IT</t>
  </si>
  <si>
    <t>RANJITA PRADHAN</t>
  </si>
  <si>
    <t>ANNEXURE-C</t>
  </si>
  <si>
    <t>Office</t>
  </si>
  <si>
    <t>RSED</t>
  </si>
  <si>
    <t xml:space="preserve">v b patil </t>
  </si>
  <si>
    <t>call center</t>
  </si>
  <si>
    <t>Jagdip Sangwan</t>
  </si>
  <si>
    <t>connection management</t>
  </si>
  <si>
    <t>J PATEL W &amp; P</t>
  </si>
  <si>
    <t>,JE,,MRT,Bargarh</t>
  </si>
  <si>
    <t>S HOTA   RE</t>
  </si>
  <si>
    <t xml:space="preserve">GRF PRESIDENT </t>
  </si>
  <si>
    <t>KALAHANDI</t>
  </si>
  <si>
    <t>D P MOHAPATRA</t>
  </si>
  <si>
    <t>CORPORATE</t>
  </si>
  <si>
    <t xml:space="preserve">S PANDA </t>
  </si>
  <si>
    <t xml:space="preserve"> SR GM FIN</t>
  </si>
  <si>
    <t>GM-Regulatory</t>
  </si>
  <si>
    <t xml:space="preserve">  Manager(Legal)</t>
  </si>
  <si>
    <t>Dy. Manager (Fin)</t>
  </si>
  <si>
    <t xml:space="preserve"> Manager-HRD</t>
  </si>
  <si>
    <t>HRD</t>
  </si>
  <si>
    <t>80930-86894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</si>
</sst>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0.000"/>
    <numFmt numFmtId="166" formatCode="_(* #,##0.000_);_(* \(#,##0.000\);_(* &quot;-&quot;??_);_(@_)"/>
    <numFmt numFmtId="167" formatCode="_(* #,##0_);_(* \(#,##0\);_(* &quot;-&quot;??_);_(@_)"/>
  </numFmts>
  <fonts count="8">
    <font>
      <sz val="10"/>
      <name val="Arial"/>
    </font>
    <font>
      <sz val="10"/>
      <name val="Arial"/>
    </font>
    <font>
      <b/>
      <sz val="8"/>
      <color indexed="81"/>
      <name val="Tahoma"/>
    </font>
    <font>
      <sz val="8"/>
      <color indexed="81"/>
      <name val="Tahoma"/>
    </font>
    <font>
      <b/>
      <sz val="10"/>
      <name val="Verdana"/>
      <family val="2"/>
    </font>
    <font>
      <sz val="10"/>
      <name val="Verdana"/>
      <family val="2"/>
    </font>
    <font>
      <b/>
      <sz val="10"/>
      <color rgb="FF000000"/>
      <name val="Verdana"/>
      <family val="2"/>
    </font>
    <font>
      <sz val="10"/>
      <name val="Vare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1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wrapText="1"/>
    </xf>
    <xf numFmtId="164" fontId="5" fillId="2" borderId="1" xfId="1" applyFont="1" applyFill="1" applyBorder="1" applyAlignment="1">
      <alignment horizontal="center"/>
    </xf>
    <xf numFmtId="1" fontId="5" fillId="2" borderId="1" xfId="1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43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wrapText="1"/>
    </xf>
    <xf numFmtId="164" fontId="5" fillId="2" borderId="1" xfId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/>
    </xf>
    <xf numFmtId="167" fontId="5" fillId="2" borderId="1" xfId="1" applyNumberFormat="1" applyFont="1" applyFill="1" applyBorder="1" applyAlignment="1">
      <alignment horizontal="center"/>
    </xf>
    <xf numFmtId="166" fontId="5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/>
    </xf>
    <xf numFmtId="0" fontId="4" fillId="2" borderId="1" xfId="0" quotePrefix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 shrinkToFit="1"/>
    </xf>
    <xf numFmtId="0" fontId="4" fillId="0" borderId="1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1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79"/>
  <sheetViews>
    <sheetView tabSelected="1" topLeftCell="A283" workbookViewId="0">
      <selection activeCell="X7" sqref="X7"/>
    </sheetView>
  </sheetViews>
  <sheetFormatPr defaultColWidth="9.140625" defaultRowHeight="14.45" customHeight="1"/>
  <cols>
    <col min="1" max="1" width="10.140625" style="4" customWidth="1"/>
    <col min="2" max="2" width="1.140625" style="4" hidden="1" customWidth="1"/>
    <col min="3" max="3" width="16.85546875" style="2" customWidth="1"/>
    <col min="4" max="4" width="10" style="4" hidden="1" customWidth="1"/>
    <col min="5" max="5" width="9.5703125" style="4" hidden="1" customWidth="1"/>
    <col min="6" max="6" width="10.28515625" style="4" hidden="1" customWidth="1"/>
    <col min="7" max="7" width="10.42578125" style="4" hidden="1" customWidth="1"/>
    <col min="8" max="8" width="10.28515625" style="4" hidden="1" customWidth="1"/>
    <col min="9" max="9" width="10.7109375" style="4" hidden="1" customWidth="1"/>
    <col min="10" max="13" width="10.28515625" style="4" hidden="1" customWidth="1"/>
    <col min="14" max="14" width="8.5703125" style="4" hidden="1" customWidth="1"/>
    <col min="15" max="15" width="32" style="4" hidden="1" customWidth="1"/>
    <col min="16" max="16" width="28.28515625" style="11" customWidth="1"/>
    <col min="17" max="17" width="27.85546875" style="11" customWidth="1"/>
    <col min="18" max="18" width="9" style="4" hidden="1" customWidth="1"/>
    <col min="19" max="19" width="7.42578125" style="4" hidden="1" customWidth="1"/>
    <col min="20" max="20" width="0" style="4" hidden="1" customWidth="1"/>
    <col min="21" max="21" width="16" style="4" hidden="1" customWidth="1"/>
    <col min="22" max="22" width="32.5703125" style="4" hidden="1" customWidth="1"/>
    <col min="23" max="16384" width="9.140625" style="12"/>
  </cols>
  <sheetData>
    <row r="1" spans="1:22" ht="18.600000000000001" customHeight="1">
      <c r="A1" s="28"/>
      <c r="B1" s="27"/>
      <c r="C1" s="29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30" t="s">
        <v>1281</v>
      </c>
      <c r="Q1" s="34"/>
      <c r="R1" s="27"/>
      <c r="S1" s="27"/>
      <c r="T1" s="27"/>
      <c r="U1" s="27"/>
      <c r="V1" s="27"/>
    </row>
    <row r="2" spans="1:22" s="3" customFormat="1" ht="18.600000000000001" customHeight="1" thickBot="1">
      <c r="A2" s="35" t="s">
        <v>1255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2" s="3" customFormat="1" ht="14.45" customHeight="1">
      <c r="A3" s="31" t="s">
        <v>0</v>
      </c>
      <c r="B3" s="31" t="s">
        <v>733</v>
      </c>
      <c r="C3" s="32" t="s">
        <v>1</v>
      </c>
      <c r="D3" s="32" t="s">
        <v>2</v>
      </c>
      <c r="E3" s="32" t="s">
        <v>3</v>
      </c>
      <c r="F3" s="32" t="s">
        <v>4</v>
      </c>
      <c r="G3" s="32" t="s">
        <v>5</v>
      </c>
      <c r="H3" s="32" t="s">
        <v>6</v>
      </c>
      <c r="I3" s="32" t="s">
        <v>1099</v>
      </c>
      <c r="J3" s="32" t="s">
        <v>1100</v>
      </c>
      <c r="K3" s="32" t="s">
        <v>1104</v>
      </c>
      <c r="L3" s="32" t="s">
        <v>7</v>
      </c>
      <c r="M3" s="32" t="s">
        <v>8</v>
      </c>
      <c r="N3" s="32" t="s">
        <v>9</v>
      </c>
      <c r="O3" s="32" t="s">
        <v>732</v>
      </c>
      <c r="P3" s="32" t="s">
        <v>10</v>
      </c>
      <c r="Q3" s="32" t="s">
        <v>1282</v>
      </c>
      <c r="R3" s="32" t="s">
        <v>11</v>
      </c>
      <c r="S3" s="32" t="s">
        <v>12</v>
      </c>
      <c r="T3" s="33"/>
      <c r="U3" s="33"/>
      <c r="V3" s="32" t="s">
        <v>13</v>
      </c>
    </row>
    <row r="4" spans="1:22" ht="14.45" customHeight="1">
      <c r="A4" s="4">
        <v>1</v>
      </c>
      <c r="B4" s="4">
        <v>3231</v>
      </c>
      <c r="C4" s="2" t="s">
        <v>915</v>
      </c>
      <c r="D4" s="7">
        <v>530</v>
      </c>
      <c r="E4" s="7">
        <v>109.2</v>
      </c>
      <c r="F4" s="7">
        <f t="shared" ref="F4:F67" si="0">E4+D4</f>
        <v>639.20000000000005</v>
      </c>
      <c r="G4" s="7">
        <v>90</v>
      </c>
      <c r="H4" s="8">
        <f t="shared" ref="H4:H67" si="1">F4-G4</f>
        <v>549.20000000000005</v>
      </c>
      <c r="I4" s="8">
        <f t="shared" ref="I4:I67" si="2">+H4*0.1271</f>
        <v>69.803319999999999</v>
      </c>
      <c r="J4" s="8">
        <f t="shared" ref="J4:J67" si="3">+H4-I4</f>
        <v>479.39668000000006</v>
      </c>
      <c r="K4" s="9">
        <f t="shared" ref="K4:K67" si="4">J4*18%</f>
        <v>86.29140240000001</v>
      </c>
      <c r="L4" s="9">
        <f t="shared" ref="L4:L67" si="5">+J4+K4</f>
        <v>565.6880824000001</v>
      </c>
      <c r="M4" s="10">
        <f t="shared" ref="M4:M67" si="6">ROUND(L4,1)</f>
        <v>565.70000000000005</v>
      </c>
      <c r="P4" s="11" t="s">
        <v>734</v>
      </c>
      <c r="Q4" s="11" t="s">
        <v>1256</v>
      </c>
      <c r="V4" s="8">
        <f>T4-U4</f>
        <v>0</v>
      </c>
    </row>
    <row r="5" spans="1:22" ht="14.45" customHeight="1">
      <c r="A5" s="4">
        <v>2</v>
      </c>
      <c r="B5" s="4">
        <v>3232</v>
      </c>
      <c r="C5" s="2" t="s">
        <v>916</v>
      </c>
      <c r="D5" s="7">
        <v>530</v>
      </c>
      <c r="E5" s="7">
        <v>83.8</v>
      </c>
      <c r="F5" s="7">
        <f t="shared" si="0"/>
        <v>613.79999999999995</v>
      </c>
      <c r="G5" s="7">
        <v>83.5</v>
      </c>
      <c r="H5" s="8">
        <f t="shared" si="1"/>
        <v>530.29999999999995</v>
      </c>
      <c r="I5" s="8">
        <f t="shared" si="2"/>
        <v>67.401129999999995</v>
      </c>
      <c r="J5" s="8">
        <f t="shared" si="3"/>
        <v>462.89886999999999</v>
      </c>
      <c r="K5" s="9">
        <f t="shared" si="4"/>
        <v>83.321796599999999</v>
      </c>
      <c r="L5" s="9">
        <f t="shared" si="5"/>
        <v>546.22066659999996</v>
      </c>
      <c r="M5" s="10">
        <f t="shared" si="6"/>
        <v>546.20000000000005</v>
      </c>
      <c r="P5" s="11" t="s">
        <v>736</v>
      </c>
      <c r="Q5" s="11" t="s">
        <v>1256</v>
      </c>
      <c r="V5" s="4" t="s">
        <v>14</v>
      </c>
    </row>
    <row r="6" spans="1:22" ht="14.45" customHeight="1">
      <c r="A6" s="4">
        <v>3</v>
      </c>
      <c r="B6" s="4">
        <v>3233</v>
      </c>
      <c r="C6" s="2" t="s">
        <v>917</v>
      </c>
      <c r="D6" s="7">
        <v>530</v>
      </c>
      <c r="E6" s="7">
        <v>60</v>
      </c>
      <c r="F6" s="7">
        <f t="shared" si="0"/>
        <v>590</v>
      </c>
      <c r="G6" s="7">
        <v>56.8</v>
      </c>
      <c r="H6" s="8">
        <f t="shared" si="1"/>
        <v>533.20000000000005</v>
      </c>
      <c r="I6" s="8">
        <f t="shared" si="2"/>
        <v>67.769720000000007</v>
      </c>
      <c r="J6" s="8">
        <f t="shared" si="3"/>
        <v>465.43028000000004</v>
      </c>
      <c r="K6" s="9">
        <f t="shared" si="4"/>
        <v>83.777450400000006</v>
      </c>
      <c r="L6" s="9">
        <f t="shared" si="5"/>
        <v>549.20773040000006</v>
      </c>
      <c r="M6" s="10">
        <f t="shared" si="6"/>
        <v>549.20000000000005</v>
      </c>
      <c r="P6" s="11" t="s">
        <v>737</v>
      </c>
      <c r="Q6" s="11" t="s">
        <v>735</v>
      </c>
      <c r="V6" s="4" t="s">
        <v>15</v>
      </c>
    </row>
    <row r="7" spans="1:22" ht="14.45" customHeight="1">
      <c r="A7" s="4">
        <v>4</v>
      </c>
      <c r="B7" s="4">
        <v>3234</v>
      </c>
      <c r="C7" s="2" t="s">
        <v>918</v>
      </c>
      <c r="D7" s="7">
        <v>530</v>
      </c>
      <c r="E7" s="7">
        <v>378.3</v>
      </c>
      <c r="F7" s="7">
        <f t="shared" si="0"/>
        <v>908.3</v>
      </c>
      <c r="G7" s="7">
        <v>364.8</v>
      </c>
      <c r="H7" s="8">
        <f t="shared" si="1"/>
        <v>543.5</v>
      </c>
      <c r="I7" s="8">
        <f t="shared" si="2"/>
        <v>69.078849999999989</v>
      </c>
      <c r="J7" s="8">
        <f t="shared" si="3"/>
        <v>474.42115000000001</v>
      </c>
      <c r="K7" s="9">
        <f t="shared" si="4"/>
        <v>85.395807000000005</v>
      </c>
      <c r="L7" s="9">
        <f t="shared" si="5"/>
        <v>559.816957</v>
      </c>
      <c r="M7" s="10">
        <f t="shared" si="6"/>
        <v>559.79999999999995</v>
      </c>
      <c r="P7" s="11" t="s">
        <v>1128</v>
      </c>
      <c r="Q7" s="11" t="s">
        <v>735</v>
      </c>
      <c r="V7" s="4" t="s">
        <v>16</v>
      </c>
    </row>
    <row r="8" spans="1:22" ht="14.45" customHeight="1">
      <c r="A8" s="4">
        <v>5</v>
      </c>
      <c r="B8" s="4">
        <v>3235</v>
      </c>
      <c r="C8" s="2" t="s">
        <v>919</v>
      </c>
      <c r="D8" s="7">
        <v>530</v>
      </c>
      <c r="E8" s="7">
        <v>144.1</v>
      </c>
      <c r="F8" s="7">
        <f t="shared" si="0"/>
        <v>674.1</v>
      </c>
      <c r="G8" s="7">
        <v>141</v>
      </c>
      <c r="H8" s="8">
        <f t="shared" si="1"/>
        <v>533.1</v>
      </c>
      <c r="I8" s="8">
        <f t="shared" si="2"/>
        <v>67.757009999999994</v>
      </c>
      <c r="J8" s="8">
        <f t="shared" si="3"/>
        <v>465.34299000000004</v>
      </c>
      <c r="K8" s="9">
        <f t="shared" si="4"/>
        <v>83.761738200000011</v>
      </c>
      <c r="L8" s="9">
        <f t="shared" si="5"/>
        <v>549.10472820000007</v>
      </c>
      <c r="M8" s="10">
        <f t="shared" si="6"/>
        <v>549.1</v>
      </c>
      <c r="P8" s="11" t="s">
        <v>734</v>
      </c>
      <c r="Q8" s="11" t="s">
        <v>738</v>
      </c>
      <c r="V8" s="4" t="s">
        <v>17</v>
      </c>
    </row>
    <row r="9" spans="1:22" ht="14.45" customHeight="1">
      <c r="A9" s="4">
        <v>6</v>
      </c>
      <c r="B9" s="4">
        <v>3236</v>
      </c>
      <c r="C9" s="2" t="s">
        <v>920</v>
      </c>
      <c r="D9" s="7">
        <v>530</v>
      </c>
      <c r="E9" s="7">
        <v>125.15</v>
      </c>
      <c r="F9" s="7">
        <f t="shared" si="0"/>
        <v>655.15</v>
      </c>
      <c r="G9" s="7">
        <v>124.25</v>
      </c>
      <c r="H9" s="8">
        <f t="shared" si="1"/>
        <v>530.9</v>
      </c>
      <c r="I9" s="8">
        <f t="shared" si="2"/>
        <v>67.477389999999986</v>
      </c>
      <c r="J9" s="8">
        <f t="shared" si="3"/>
        <v>463.42260999999996</v>
      </c>
      <c r="K9" s="9">
        <f t="shared" si="4"/>
        <v>83.416069799999988</v>
      </c>
      <c r="L9" s="9">
        <f t="shared" si="5"/>
        <v>546.83867979999991</v>
      </c>
      <c r="M9" s="10">
        <f t="shared" si="6"/>
        <v>546.79999999999995</v>
      </c>
      <c r="P9" s="11" t="s">
        <v>739</v>
      </c>
      <c r="Q9" s="11" t="s">
        <v>738</v>
      </c>
      <c r="V9" s="4" t="s">
        <v>18</v>
      </c>
    </row>
    <row r="10" spans="1:22" ht="14.45" customHeight="1">
      <c r="A10" s="4">
        <v>7</v>
      </c>
      <c r="B10" s="4">
        <v>3237</v>
      </c>
      <c r="C10" s="2" t="s">
        <v>921</v>
      </c>
      <c r="D10" s="7">
        <v>530</v>
      </c>
      <c r="E10" s="7">
        <v>234.45</v>
      </c>
      <c r="F10" s="7">
        <f t="shared" si="0"/>
        <v>764.45</v>
      </c>
      <c r="G10" s="7">
        <v>166.75</v>
      </c>
      <c r="H10" s="8">
        <f t="shared" si="1"/>
        <v>597.70000000000005</v>
      </c>
      <c r="I10" s="8">
        <f t="shared" si="2"/>
        <v>75.967669999999998</v>
      </c>
      <c r="J10" s="8">
        <f t="shared" si="3"/>
        <v>521.73233000000005</v>
      </c>
      <c r="K10" s="9">
        <f t="shared" si="4"/>
        <v>93.911819399999999</v>
      </c>
      <c r="L10" s="9">
        <f t="shared" si="5"/>
        <v>615.64414940000006</v>
      </c>
      <c r="M10" s="10">
        <f t="shared" si="6"/>
        <v>615.6</v>
      </c>
      <c r="P10" s="11" t="s">
        <v>19</v>
      </c>
      <c r="Q10" s="11" t="s">
        <v>735</v>
      </c>
      <c r="V10" s="4" t="s">
        <v>19</v>
      </c>
    </row>
    <row r="11" spans="1:22" ht="14.45" customHeight="1">
      <c r="A11" s="4">
        <v>8</v>
      </c>
      <c r="B11" s="4">
        <v>3238</v>
      </c>
      <c r="C11" s="2" t="s">
        <v>922</v>
      </c>
      <c r="D11" s="7">
        <v>530</v>
      </c>
      <c r="E11" s="7">
        <v>266.8</v>
      </c>
      <c r="F11" s="7">
        <f t="shared" si="0"/>
        <v>796.8</v>
      </c>
      <c r="G11" s="7">
        <v>166.85</v>
      </c>
      <c r="H11" s="8">
        <f t="shared" si="1"/>
        <v>629.94999999999993</v>
      </c>
      <c r="I11" s="8">
        <f t="shared" si="2"/>
        <v>80.06664499999998</v>
      </c>
      <c r="J11" s="8">
        <f t="shared" si="3"/>
        <v>549.88335499999994</v>
      </c>
      <c r="K11" s="9">
        <f t="shared" si="4"/>
        <v>98.979003899999981</v>
      </c>
      <c r="L11" s="9">
        <f t="shared" si="5"/>
        <v>648.86235889999989</v>
      </c>
      <c r="M11" s="10">
        <f t="shared" si="6"/>
        <v>648.9</v>
      </c>
      <c r="P11" s="11" t="s">
        <v>740</v>
      </c>
      <c r="Q11" s="11" t="s">
        <v>735</v>
      </c>
      <c r="V11" s="4" t="s">
        <v>20</v>
      </c>
    </row>
    <row r="12" spans="1:22" ht="14.45" customHeight="1">
      <c r="A12" s="4">
        <v>9</v>
      </c>
      <c r="B12" s="4">
        <v>3239</v>
      </c>
      <c r="C12" s="2" t="s">
        <v>923</v>
      </c>
      <c r="D12" s="7">
        <v>530</v>
      </c>
      <c r="E12" s="7">
        <v>199.65</v>
      </c>
      <c r="F12" s="7">
        <f t="shared" si="0"/>
        <v>729.65</v>
      </c>
      <c r="G12" s="7">
        <v>166.75</v>
      </c>
      <c r="H12" s="8">
        <f t="shared" si="1"/>
        <v>562.9</v>
      </c>
      <c r="I12" s="8">
        <f t="shared" si="2"/>
        <v>71.544589999999985</v>
      </c>
      <c r="J12" s="8">
        <f t="shared" si="3"/>
        <v>491.35541000000001</v>
      </c>
      <c r="K12" s="9">
        <f t="shared" si="4"/>
        <v>88.443973799999995</v>
      </c>
      <c r="L12" s="9">
        <f t="shared" si="5"/>
        <v>579.79938379999999</v>
      </c>
      <c r="M12" s="10">
        <f t="shared" si="6"/>
        <v>579.79999999999995</v>
      </c>
      <c r="P12" s="11" t="s">
        <v>741</v>
      </c>
      <c r="Q12" s="11" t="s">
        <v>735</v>
      </c>
      <c r="V12" s="4" t="s">
        <v>21</v>
      </c>
    </row>
    <row r="13" spans="1:22" ht="14.45" customHeight="1">
      <c r="A13" s="4">
        <v>10</v>
      </c>
      <c r="B13" s="4">
        <v>3240</v>
      </c>
      <c r="C13" s="2" t="s">
        <v>924</v>
      </c>
      <c r="D13" s="7">
        <v>530</v>
      </c>
      <c r="E13" s="7">
        <v>84.85</v>
      </c>
      <c r="F13" s="7">
        <f t="shared" si="0"/>
        <v>614.85</v>
      </c>
      <c r="G13" s="7">
        <v>84.25</v>
      </c>
      <c r="H13" s="8">
        <f t="shared" si="1"/>
        <v>530.6</v>
      </c>
      <c r="I13" s="8">
        <f t="shared" si="2"/>
        <v>67.439260000000004</v>
      </c>
      <c r="J13" s="8">
        <f t="shared" si="3"/>
        <v>463.16074000000003</v>
      </c>
      <c r="K13" s="9">
        <f t="shared" si="4"/>
        <v>83.368933200000001</v>
      </c>
      <c r="L13" s="9">
        <f t="shared" si="5"/>
        <v>546.52967320000005</v>
      </c>
      <c r="M13" s="10">
        <f t="shared" si="6"/>
        <v>546.5</v>
      </c>
      <c r="P13" s="11" t="s">
        <v>742</v>
      </c>
      <c r="Q13" s="11" t="s">
        <v>735</v>
      </c>
      <c r="V13" s="4" t="s">
        <v>22</v>
      </c>
    </row>
    <row r="14" spans="1:22" ht="14.45" customHeight="1">
      <c r="A14" s="4">
        <v>11</v>
      </c>
      <c r="B14" s="4">
        <v>3241</v>
      </c>
      <c r="C14" s="2" t="s">
        <v>925</v>
      </c>
      <c r="D14" s="7">
        <v>530</v>
      </c>
      <c r="E14" s="7">
        <v>124.3</v>
      </c>
      <c r="F14" s="7">
        <f t="shared" si="0"/>
        <v>654.29999999999995</v>
      </c>
      <c r="G14" s="7">
        <v>124</v>
      </c>
      <c r="H14" s="8">
        <f t="shared" si="1"/>
        <v>530.29999999999995</v>
      </c>
      <c r="I14" s="8">
        <f t="shared" si="2"/>
        <v>67.401129999999995</v>
      </c>
      <c r="J14" s="8">
        <f t="shared" si="3"/>
        <v>462.89886999999999</v>
      </c>
      <c r="K14" s="9">
        <f t="shared" si="4"/>
        <v>83.321796599999999</v>
      </c>
      <c r="L14" s="9">
        <f t="shared" si="5"/>
        <v>546.22066659999996</v>
      </c>
      <c r="M14" s="10">
        <f t="shared" si="6"/>
        <v>546.20000000000005</v>
      </c>
      <c r="P14" s="11" t="s">
        <v>743</v>
      </c>
      <c r="Q14" s="11" t="s">
        <v>735</v>
      </c>
      <c r="V14" s="4" t="s">
        <v>23</v>
      </c>
    </row>
    <row r="15" spans="1:22" ht="14.45" customHeight="1">
      <c r="A15" s="4">
        <v>12</v>
      </c>
      <c r="B15" s="4">
        <v>3242</v>
      </c>
      <c r="C15" s="2" t="s">
        <v>926</v>
      </c>
      <c r="D15" s="7">
        <v>530</v>
      </c>
      <c r="E15" s="7">
        <v>145.80000000000001</v>
      </c>
      <c r="F15" s="7">
        <f t="shared" si="0"/>
        <v>675.8</v>
      </c>
      <c r="G15" s="7">
        <v>145.5</v>
      </c>
      <c r="H15" s="8">
        <f t="shared" si="1"/>
        <v>530.29999999999995</v>
      </c>
      <c r="I15" s="8">
        <f t="shared" si="2"/>
        <v>67.401129999999995</v>
      </c>
      <c r="J15" s="8">
        <f t="shared" si="3"/>
        <v>462.89886999999999</v>
      </c>
      <c r="K15" s="9">
        <f t="shared" si="4"/>
        <v>83.321796599999999</v>
      </c>
      <c r="L15" s="9">
        <f t="shared" si="5"/>
        <v>546.22066659999996</v>
      </c>
      <c r="M15" s="10">
        <f t="shared" si="6"/>
        <v>546.20000000000005</v>
      </c>
      <c r="P15" s="11" t="s">
        <v>744</v>
      </c>
      <c r="Q15" s="11" t="s">
        <v>735</v>
      </c>
      <c r="V15" s="4" t="s">
        <v>24</v>
      </c>
    </row>
    <row r="16" spans="1:22" ht="14.45" customHeight="1">
      <c r="A16" s="4">
        <v>13</v>
      </c>
      <c r="B16" s="4">
        <v>3243</v>
      </c>
      <c r="C16" s="2" t="s">
        <v>927</v>
      </c>
      <c r="D16" s="7">
        <v>530</v>
      </c>
      <c r="E16" s="7">
        <v>122</v>
      </c>
      <c r="F16" s="7">
        <f t="shared" si="0"/>
        <v>652</v>
      </c>
      <c r="G16" s="7">
        <v>110.5</v>
      </c>
      <c r="H16" s="8">
        <f t="shared" si="1"/>
        <v>541.5</v>
      </c>
      <c r="I16" s="8">
        <f t="shared" si="2"/>
        <v>68.824649999999991</v>
      </c>
      <c r="J16" s="8">
        <f t="shared" si="3"/>
        <v>472.67534999999998</v>
      </c>
      <c r="K16" s="9">
        <f t="shared" si="4"/>
        <v>85.081562999999989</v>
      </c>
      <c r="L16" s="9">
        <f t="shared" si="5"/>
        <v>557.75691299999994</v>
      </c>
      <c r="M16" s="10">
        <f t="shared" si="6"/>
        <v>557.79999999999995</v>
      </c>
      <c r="P16" s="11" t="s">
        <v>745</v>
      </c>
      <c r="Q16" s="11" t="s">
        <v>738</v>
      </c>
      <c r="V16" s="4" t="s">
        <v>25</v>
      </c>
    </row>
    <row r="17" spans="1:22" ht="14.45" customHeight="1">
      <c r="A17" s="4">
        <v>14</v>
      </c>
      <c r="B17" s="4">
        <v>3244</v>
      </c>
      <c r="C17" s="2" t="s">
        <v>928</v>
      </c>
      <c r="D17" s="7">
        <v>530</v>
      </c>
      <c r="E17" s="7">
        <v>157.6</v>
      </c>
      <c r="F17" s="7">
        <f t="shared" si="0"/>
        <v>687.6</v>
      </c>
      <c r="G17" s="7">
        <v>153</v>
      </c>
      <c r="H17" s="8">
        <f t="shared" si="1"/>
        <v>534.6</v>
      </c>
      <c r="I17" s="8">
        <f t="shared" si="2"/>
        <v>67.947659999999999</v>
      </c>
      <c r="J17" s="8">
        <f t="shared" si="3"/>
        <v>466.65234000000004</v>
      </c>
      <c r="K17" s="9">
        <f t="shared" si="4"/>
        <v>83.997421200000005</v>
      </c>
      <c r="L17" s="9">
        <f t="shared" si="5"/>
        <v>550.64976120000006</v>
      </c>
      <c r="M17" s="10">
        <f t="shared" si="6"/>
        <v>550.6</v>
      </c>
      <c r="P17" s="11" t="s">
        <v>746</v>
      </c>
      <c r="Q17" s="11" t="s">
        <v>738</v>
      </c>
      <c r="V17" s="4" t="s">
        <v>26</v>
      </c>
    </row>
    <row r="18" spans="1:22" ht="14.45" customHeight="1">
      <c r="A18" s="4">
        <v>15</v>
      </c>
      <c r="B18" s="4">
        <v>3245</v>
      </c>
      <c r="C18" s="2" t="s">
        <v>929</v>
      </c>
      <c r="D18" s="7">
        <v>530</v>
      </c>
      <c r="E18" s="7">
        <v>275.10000000000002</v>
      </c>
      <c r="F18" s="7">
        <f t="shared" si="0"/>
        <v>805.1</v>
      </c>
      <c r="G18" s="7">
        <v>166.75</v>
      </c>
      <c r="H18" s="8">
        <f t="shared" si="1"/>
        <v>638.35</v>
      </c>
      <c r="I18" s="8">
        <f t="shared" si="2"/>
        <v>81.134284999999991</v>
      </c>
      <c r="J18" s="8">
        <f t="shared" si="3"/>
        <v>557.21571500000005</v>
      </c>
      <c r="K18" s="9">
        <f t="shared" si="4"/>
        <v>100.2988287</v>
      </c>
      <c r="L18" s="9">
        <f t="shared" si="5"/>
        <v>657.5145437000001</v>
      </c>
      <c r="M18" s="10">
        <f t="shared" si="6"/>
        <v>657.5</v>
      </c>
      <c r="P18" s="11" t="s">
        <v>1115</v>
      </c>
      <c r="Q18" s="11" t="s">
        <v>738</v>
      </c>
      <c r="V18" s="4" t="s">
        <v>27</v>
      </c>
    </row>
    <row r="19" spans="1:22" ht="14.45" customHeight="1">
      <c r="A19" s="4">
        <v>16</v>
      </c>
      <c r="B19" s="4">
        <v>3246</v>
      </c>
      <c r="C19" s="2" t="s">
        <v>930</v>
      </c>
      <c r="D19" s="7">
        <v>530</v>
      </c>
      <c r="E19" s="7">
        <v>320.5</v>
      </c>
      <c r="F19" s="7">
        <f t="shared" si="0"/>
        <v>850.5</v>
      </c>
      <c r="G19" s="7">
        <v>166.75</v>
      </c>
      <c r="H19" s="8">
        <f t="shared" si="1"/>
        <v>683.75</v>
      </c>
      <c r="I19" s="8">
        <f t="shared" si="2"/>
        <v>86.904624999999996</v>
      </c>
      <c r="J19" s="8">
        <f t="shared" si="3"/>
        <v>596.84537499999999</v>
      </c>
      <c r="K19" s="9">
        <f t="shared" si="4"/>
        <v>107.43216749999999</v>
      </c>
      <c r="L19" s="9">
        <f t="shared" si="5"/>
        <v>704.27754249999998</v>
      </c>
      <c r="M19" s="10">
        <f t="shared" si="6"/>
        <v>704.3</v>
      </c>
      <c r="P19" s="11" t="s">
        <v>747</v>
      </c>
      <c r="Q19" s="11" t="s">
        <v>738</v>
      </c>
      <c r="V19" s="4" t="s">
        <v>28</v>
      </c>
    </row>
    <row r="20" spans="1:22" ht="14.45" customHeight="1">
      <c r="A20" s="4">
        <v>17</v>
      </c>
      <c r="B20" s="4">
        <v>3247</v>
      </c>
      <c r="C20" s="2" t="s">
        <v>931</v>
      </c>
      <c r="D20" s="7">
        <v>530</v>
      </c>
      <c r="E20" s="7">
        <v>195.45</v>
      </c>
      <c r="F20" s="7">
        <f t="shared" si="0"/>
        <v>725.45</v>
      </c>
      <c r="G20" s="7">
        <v>166.75</v>
      </c>
      <c r="H20" s="8">
        <f t="shared" si="1"/>
        <v>558.70000000000005</v>
      </c>
      <c r="I20" s="8">
        <f t="shared" si="2"/>
        <v>71.010769999999994</v>
      </c>
      <c r="J20" s="8">
        <f t="shared" si="3"/>
        <v>487.68923000000007</v>
      </c>
      <c r="K20" s="9">
        <f t="shared" si="4"/>
        <v>87.784061400000013</v>
      </c>
      <c r="L20" s="9">
        <f t="shared" si="5"/>
        <v>575.47329140000011</v>
      </c>
      <c r="M20" s="10">
        <f t="shared" si="6"/>
        <v>575.5</v>
      </c>
      <c r="P20" s="11" t="s">
        <v>748</v>
      </c>
      <c r="Q20" s="11" t="s">
        <v>735</v>
      </c>
      <c r="V20" s="4" t="s">
        <v>29</v>
      </c>
    </row>
    <row r="21" spans="1:22" ht="14.45" customHeight="1">
      <c r="A21" s="4">
        <v>18</v>
      </c>
      <c r="B21" s="4">
        <v>3248</v>
      </c>
      <c r="C21" s="2" t="s">
        <v>932</v>
      </c>
      <c r="D21" s="7">
        <v>530</v>
      </c>
      <c r="E21" s="7">
        <v>13.5</v>
      </c>
      <c r="F21" s="7">
        <f t="shared" si="0"/>
        <v>543.5</v>
      </c>
      <c r="G21" s="7">
        <v>13.5</v>
      </c>
      <c r="H21" s="8">
        <f t="shared" si="1"/>
        <v>530</v>
      </c>
      <c r="I21" s="8">
        <f t="shared" si="2"/>
        <v>67.363</v>
      </c>
      <c r="J21" s="8">
        <f t="shared" si="3"/>
        <v>462.637</v>
      </c>
      <c r="K21" s="9">
        <f t="shared" si="4"/>
        <v>83.274659999999997</v>
      </c>
      <c r="L21" s="9">
        <f t="shared" si="5"/>
        <v>545.91165999999998</v>
      </c>
      <c r="M21" s="10">
        <f t="shared" si="6"/>
        <v>545.9</v>
      </c>
      <c r="P21" s="11" t="s">
        <v>749</v>
      </c>
      <c r="Q21" s="11" t="s">
        <v>735</v>
      </c>
      <c r="V21" s="4" t="s">
        <v>30</v>
      </c>
    </row>
    <row r="22" spans="1:22" ht="14.45" customHeight="1">
      <c r="A22" s="4">
        <v>19</v>
      </c>
      <c r="B22" s="4">
        <v>3249</v>
      </c>
      <c r="C22" s="2" t="s">
        <v>933</v>
      </c>
      <c r="D22" s="7">
        <v>530</v>
      </c>
      <c r="E22" s="7">
        <v>233.95</v>
      </c>
      <c r="F22" s="7">
        <f t="shared" si="0"/>
        <v>763.95</v>
      </c>
      <c r="G22" s="7">
        <v>166.85</v>
      </c>
      <c r="H22" s="8">
        <f t="shared" si="1"/>
        <v>597.1</v>
      </c>
      <c r="I22" s="8">
        <f t="shared" si="2"/>
        <v>75.891409999999993</v>
      </c>
      <c r="J22" s="8">
        <f t="shared" si="3"/>
        <v>521.20859000000007</v>
      </c>
      <c r="K22" s="9">
        <f t="shared" si="4"/>
        <v>93.81754620000001</v>
      </c>
      <c r="L22" s="9">
        <f t="shared" si="5"/>
        <v>615.02613620000011</v>
      </c>
      <c r="M22" s="10">
        <f t="shared" si="6"/>
        <v>615</v>
      </c>
      <c r="P22" s="11" t="s">
        <v>750</v>
      </c>
      <c r="Q22" s="11" t="s">
        <v>738</v>
      </c>
      <c r="V22" s="4" t="s">
        <v>31</v>
      </c>
    </row>
    <row r="23" spans="1:22" ht="14.45" customHeight="1">
      <c r="A23" s="4">
        <v>20</v>
      </c>
      <c r="B23" s="4">
        <v>3250</v>
      </c>
      <c r="C23" s="2" t="s">
        <v>934</v>
      </c>
      <c r="D23" s="7">
        <v>530</v>
      </c>
      <c r="E23" s="7">
        <v>111.65</v>
      </c>
      <c r="F23" s="7">
        <f t="shared" si="0"/>
        <v>641.65</v>
      </c>
      <c r="G23" s="7">
        <v>109.75</v>
      </c>
      <c r="H23" s="8">
        <f t="shared" si="1"/>
        <v>531.9</v>
      </c>
      <c r="I23" s="8">
        <f t="shared" si="2"/>
        <v>67.604489999999998</v>
      </c>
      <c r="J23" s="8">
        <f t="shared" si="3"/>
        <v>464.29550999999998</v>
      </c>
      <c r="K23" s="9">
        <f t="shared" si="4"/>
        <v>83.573191799999989</v>
      </c>
      <c r="L23" s="9">
        <f t="shared" si="5"/>
        <v>547.86870179999994</v>
      </c>
      <c r="M23" s="10">
        <f t="shared" si="6"/>
        <v>547.9</v>
      </c>
      <c r="P23" s="11" t="s">
        <v>751</v>
      </c>
      <c r="Q23" s="11" t="s">
        <v>735</v>
      </c>
      <c r="V23" s="4" t="s">
        <v>32</v>
      </c>
    </row>
    <row r="24" spans="1:22" ht="14.45" customHeight="1">
      <c r="A24" s="4">
        <v>21</v>
      </c>
      <c r="B24" s="4">
        <v>3202</v>
      </c>
      <c r="C24" s="2" t="s">
        <v>977</v>
      </c>
      <c r="D24" s="7">
        <v>530</v>
      </c>
      <c r="E24" s="7">
        <v>175.55</v>
      </c>
      <c r="F24" s="7">
        <f t="shared" si="0"/>
        <v>705.55</v>
      </c>
      <c r="G24" s="7">
        <v>164.25</v>
      </c>
      <c r="H24" s="8">
        <f t="shared" si="1"/>
        <v>541.29999999999995</v>
      </c>
      <c r="I24" s="8">
        <f t="shared" si="2"/>
        <v>68.799229999999994</v>
      </c>
      <c r="J24" s="8">
        <f t="shared" si="3"/>
        <v>472.50076999999999</v>
      </c>
      <c r="K24" s="9">
        <f t="shared" si="4"/>
        <v>85.050138599999997</v>
      </c>
      <c r="L24" s="9">
        <f t="shared" si="5"/>
        <v>557.55090859999996</v>
      </c>
      <c r="M24" s="10">
        <f t="shared" si="6"/>
        <v>557.6</v>
      </c>
      <c r="P24" s="11" t="s">
        <v>752</v>
      </c>
      <c r="Q24" s="11" t="s">
        <v>753</v>
      </c>
      <c r="V24" s="4" t="s">
        <v>33</v>
      </c>
    </row>
    <row r="25" spans="1:22" ht="14.45" customHeight="1">
      <c r="A25" s="4">
        <v>22</v>
      </c>
      <c r="B25" s="4">
        <v>3203</v>
      </c>
      <c r="C25" s="20" t="s">
        <v>935</v>
      </c>
      <c r="D25" s="7">
        <v>530</v>
      </c>
      <c r="E25" s="7">
        <v>220.65</v>
      </c>
      <c r="F25" s="7">
        <f t="shared" si="0"/>
        <v>750.65</v>
      </c>
      <c r="G25" s="7">
        <v>166.85</v>
      </c>
      <c r="H25" s="8">
        <f t="shared" si="1"/>
        <v>583.79999999999995</v>
      </c>
      <c r="I25" s="8">
        <f t="shared" si="2"/>
        <v>74.200979999999987</v>
      </c>
      <c r="J25" s="8">
        <f t="shared" si="3"/>
        <v>509.59902</v>
      </c>
      <c r="K25" s="9">
        <f t="shared" si="4"/>
        <v>91.727823599999994</v>
      </c>
      <c r="L25" s="9">
        <f t="shared" si="5"/>
        <v>601.32684359999996</v>
      </c>
      <c r="M25" s="10">
        <f t="shared" si="6"/>
        <v>601.29999999999995</v>
      </c>
      <c r="P25" s="11" t="s">
        <v>754</v>
      </c>
      <c r="Q25" s="11" t="s">
        <v>755</v>
      </c>
      <c r="V25" s="4" t="s">
        <v>34</v>
      </c>
    </row>
    <row r="26" spans="1:22" ht="14.45" customHeight="1">
      <c r="A26" s="4">
        <v>23</v>
      </c>
      <c r="B26" s="4">
        <v>3204</v>
      </c>
      <c r="C26" s="2" t="s">
        <v>936</v>
      </c>
      <c r="D26" s="7">
        <v>530</v>
      </c>
      <c r="E26" s="7">
        <v>325.95</v>
      </c>
      <c r="F26" s="7">
        <f t="shared" si="0"/>
        <v>855.95</v>
      </c>
      <c r="G26" s="7">
        <v>166.75</v>
      </c>
      <c r="H26" s="8">
        <f t="shared" si="1"/>
        <v>689.2</v>
      </c>
      <c r="I26" s="8">
        <f t="shared" si="2"/>
        <v>87.597319999999996</v>
      </c>
      <c r="J26" s="8">
        <f t="shared" si="3"/>
        <v>601.60268000000008</v>
      </c>
      <c r="K26" s="9">
        <f t="shared" si="4"/>
        <v>108.28848240000001</v>
      </c>
      <c r="L26" s="9">
        <f t="shared" si="5"/>
        <v>709.8911624000001</v>
      </c>
      <c r="M26" s="10">
        <f t="shared" si="6"/>
        <v>709.9</v>
      </c>
      <c r="P26" s="11" t="s">
        <v>756</v>
      </c>
      <c r="Q26" s="11" t="s">
        <v>757</v>
      </c>
      <c r="V26" s="4" t="s">
        <v>35</v>
      </c>
    </row>
    <row r="27" spans="1:22" ht="14.45" customHeight="1">
      <c r="A27" s="4">
        <v>24</v>
      </c>
      <c r="B27" s="4">
        <v>3205</v>
      </c>
      <c r="C27" s="2" t="s">
        <v>937</v>
      </c>
      <c r="D27" s="7">
        <v>530</v>
      </c>
      <c r="E27" s="7">
        <v>359.3</v>
      </c>
      <c r="F27" s="7">
        <f t="shared" si="0"/>
        <v>889.3</v>
      </c>
      <c r="G27" s="7">
        <v>310.55</v>
      </c>
      <c r="H27" s="8">
        <f t="shared" si="1"/>
        <v>578.75</v>
      </c>
      <c r="I27" s="8">
        <f t="shared" si="2"/>
        <v>73.559124999999995</v>
      </c>
      <c r="J27" s="8">
        <f t="shared" si="3"/>
        <v>505.19087500000001</v>
      </c>
      <c r="K27" s="9">
        <f t="shared" si="4"/>
        <v>90.934357500000004</v>
      </c>
      <c r="L27" s="9">
        <f t="shared" si="5"/>
        <v>596.12523250000004</v>
      </c>
      <c r="M27" s="10">
        <f t="shared" si="6"/>
        <v>596.1</v>
      </c>
      <c r="P27" s="11" t="s">
        <v>758</v>
      </c>
      <c r="Q27" s="11" t="s">
        <v>759</v>
      </c>
      <c r="V27" s="4" t="s">
        <v>36</v>
      </c>
    </row>
    <row r="28" spans="1:22" ht="14.45" customHeight="1">
      <c r="A28" s="4">
        <v>25</v>
      </c>
      <c r="B28" s="4">
        <v>3206</v>
      </c>
      <c r="C28" s="2" t="s">
        <v>938</v>
      </c>
      <c r="D28" s="7">
        <v>530</v>
      </c>
      <c r="E28" s="7">
        <v>2.75</v>
      </c>
      <c r="F28" s="7">
        <f t="shared" si="0"/>
        <v>532.75</v>
      </c>
      <c r="G28" s="7">
        <v>2.75</v>
      </c>
      <c r="H28" s="8">
        <f t="shared" si="1"/>
        <v>530</v>
      </c>
      <c r="I28" s="8">
        <f t="shared" si="2"/>
        <v>67.363</v>
      </c>
      <c r="J28" s="8">
        <f t="shared" si="3"/>
        <v>462.637</v>
      </c>
      <c r="K28" s="9">
        <f t="shared" si="4"/>
        <v>83.274659999999997</v>
      </c>
      <c r="L28" s="9">
        <f t="shared" si="5"/>
        <v>545.91165999999998</v>
      </c>
      <c r="M28" s="10">
        <f t="shared" si="6"/>
        <v>545.9</v>
      </c>
      <c r="N28" s="7"/>
      <c r="O28" s="7"/>
      <c r="P28" s="11" t="s">
        <v>1113</v>
      </c>
      <c r="R28" s="13">
        <f>H28-N28</f>
        <v>530</v>
      </c>
      <c r="V28" s="4" t="s">
        <v>37</v>
      </c>
    </row>
    <row r="29" spans="1:22" ht="14.45" customHeight="1">
      <c r="A29" s="4">
        <v>26</v>
      </c>
      <c r="B29" s="4">
        <v>3210</v>
      </c>
      <c r="C29" s="2" t="s">
        <v>939</v>
      </c>
      <c r="D29" s="7">
        <v>530</v>
      </c>
      <c r="E29" s="7">
        <v>167.55</v>
      </c>
      <c r="F29" s="7">
        <f t="shared" si="0"/>
        <v>697.55</v>
      </c>
      <c r="G29" s="7">
        <v>163.75</v>
      </c>
      <c r="H29" s="8">
        <f t="shared" si="1"/>
        <v>533.79999999999995</v>
      </c>
      <c r="I29" s="8">
        <f t="shared" si="2"/>
        <v>67.845979999999983</v>
      </c>
      <c r="J29" s="8">
        <f t="shared" si="3"/>
        <v>465.95401999999996</v>
      </c>
      <c r="K29" s="9">
        <f t="shared" si="4"/>
        <v>83.871723599999996</v>
      </c>
      <c r="L29" s="9">
        <f t="shared" si="5"/>
        <v>549.8257435999999</v>
      </c>
      <c r="M29" s="10">
        <f t="shared" si="6"/>
        <v>549.79999999999995</v>
      </c>
      <c r="P29" s="11" t="s">
        <v>761</v>
      </c>
      <c r="Q29" s="11" t="s">
        <v>738</v>
      </c>
      <c r="V29" s="4" t="s">
        <v>38</v>
      </c>
    </row>
    <row r="30" spans="1:22" ht="14.45" customHeight="1">
      <c r="A30" s="4">
        <v>27</v>
      </c>
      <c r="B30" s="4">
        <v>3207</v>
      </c>
      <c r="C30" s="2" t="s">
        <v>940</v>
      </c>
      <c r="D30" s="7">
        <v>530</v>
      </c>
      <c r="E30" s="7">
        <v>92.4</v>
      </c>
      <c r="F30" s="7">
        <f t="shared" si="0"/>
        <v>622.4</v>
      </c>
      <c r="G30" s="7">
        <v>92.3</v>
      </c>
      <c r="H30" s="8">
        <f t="shared" si="1"/>
        <v>530.1</v>
      </c>
      <c r="I30" s="8">
        <f t="shared" si="2"/>
        <v>67.375709999999998</v>
      </c>
      <c r="J30" s="8">
        <f t="shared" si="3"/>
        <v>462.72429</v>
      </c>
      <c r="K30" s="9">
        <f t="shared" si="4"/>
        <v>83.290372199999993</v>
      </c>
      <c r="L30" s="9">
        <f t="shared" si="5"/>
        <v>546.01466219999998</v>
      </c>
      <c r="M30" s="10">
        <f t="shared" si="6"/>
        <v>546</v>
      </c>
      <c r="P30" s="11" t="s">
        <v>760</v>
      </c>
      <c r="Q30" s="11" t="s">
        <v>759</v>
      </c>
      <c r="V30" s="4" t="s">
        <v>39</v>
      </c>
    </row>
    <row r="31" spans="1:22" ht="14.45" customHeight="1">
      <c r="A31" s="4">
        <v>28</v>
      </c>
      <c r="B31" s="4">
        <v>3208</v>
      </c>
      <c r="C31" s="2" t="s">
        <v>941</v>
      </c>
      <c r="D31" s="7">
        <v>530</v>
      </c>
      <c r="E31" s="7">
        <v>331.8</v>
      </c>
      <c r="F31" s="7">
        <f t="shared" si="0"/>
        <v>861.8</v>
      </c>
      <c r="G31" s="7">
        <v>167.75</v>
      </c>
      <c r="H31" s="8">
        <f t="shared" si="1"/>
        <v>694.05</v>
      </c>
      <c r="I31" s="8">
        <f t="shared" si="2"/>
        <v>88.213754999999992</v>
      </c>
      <c r="J31" s="8">
        <f t="shared" si="3"/>
        <v>605.83624499999996</v>
      </c>
      <c r="K31" s="9">
        <f t="shared" si="4"/>
        <v>109.05052409999999</v>
      </c>
      <c r="L31" s="9">
        <f t="shared" si="5"/>
        <v>714.88676909999992</v>
      </c>
      <c r="M31" s="10">
        <f t="shared" si="6"/>
        <v>714.9</v>
      </c>
      <c r="P31" s="11" t="s">
        <v>40</v>
      </c>
      <c r="Q31" s="11" t="s">
        <v>738</v>
      </c>
      <c r="V31" s="4" t="s">
        <v>40</v>
      </c>
    </row>
    <row r="32" spans="1:22" ht="14.45" customHeight="1">
      <c r="A32" s="4">
        <v>29</v>
      </c>
      <c r="B32" s="4">
        <v>3209</v>
      </c>
      <c r="C32" s="2" t="s">
        <v>942</v>
      </c>
      <c r="D32" s="7">
        <v>530</v>
      </c>
      <c r="E32" s="7">
        <v>94.65</v>
      </c>
      <c r="F32" s="7">
        <f t="shared" si="0"/>
        <v>624.65</v>
      </c>
      <c r="G32" s="7">
        <v>94.25</v>
      </c>
      <c r="H32" s="8">
        <f t="shared" si="1"/>
        <v>530.4</v>
      </c>
      <c r="I32" s="8">
        <f t="shared" si="2"/>
        <v>67.413839999999993</v>
      </c>
      <c r="J32" s="8">
        <f t="shared" si="3"/>
        <v>462.98615999999998</v>
      </c>
      <c r="K32" s="9">
        <f t="shared" si="4"/>
        <v>83.337508799999995</v>
      </c>
      <c r="L32" s="9">
        <f t="shared" si="5"/>
        <v>546.32366879999995</v>
      </c>
      <c r="M32" s="10">
        <f t="shared" si="6"/>
        <v>546.29999999999995</v>
      </c>
      <c r="P32" s="11" t="s">
        <v>41</v>
      </c>
      <c r="Q32" s="11" t="s">
        <v>738</v>
      </c>
      <c r="V32" s="4" t="s">
        <v>41</v>
      </c>
    </row>
    <row r="33" spans="1:22" ht="14.45" customHeight="1">
      <c r="A33" s="4">
        <v>30</v>
      </c>
      <c r="B33" s="4">
        <v>3211</v>
      </c>
      <c r="C33" s="2" t="s">
        <v>943</v>
      </c>
      <c r="D33" s="7">
        <v>530</v>
      </c>
      <c r="E33" s="7">
        <v>268.64999999999998</v>
      </c>
      <c r="F33" s="7">
        <f t="shared" si="0"/>
        <v>798.65</v>
      </c>
      <c r="G33" s="7">
        <v>167.95</v>
      </c>
      <c r="H33" s="8">
        <f t="shared" si="1"/>
        <v>630.70000000000005</v>
      </c>
      <c r="I33" s="8">
        <f t="shared" si="2"/>
        <v>80.161969999999997</v>
      </c>
      <c r="J33" s="8">
        <f t="shared" si="3"/>
        <v>550.53803000000005</v>
      </c>
      <c r="K33" s="9">
        <f t="shared" si="4"/>
        <v>99.096845400000007</v>
      </c>
      <c r="L33" s="9">
        <f t="shared" si="5"/>
        <v>649.63487540000006</v>
      </c>
      <c r="M33" s="10">
        <f t="shared" si="6"/>
        <v>649.6</v>
      </c>
      <c r="P33" s="11" t="s">
        <v>762</v>
      </c>
      <c r="Q33" s="11" t="s">
        <v>757</v>
      </c>
      <c r="V33" s="4" t="s">
        <v>42</v>
      </c>
    </row>
    <row r="34" spans="1:22" ht="14.45" customHeight="1">
      <c r="A34" s="4">
        <v>31</v>
      </c>
      <c r="B34" s="4">
        <v>3212</v>
      </c>
      <c r="C34" s="2" t="s">
        <v>944</v>
      </c>
      <c r="D34" s="7">
        <v>530</v>
      </c>
      <c r="E34" s="7">
        <v>50.45</v>
      </c>
      <c r="F34" s="7">
        <f t="shared" si="0"/>
        <v>580.45000000000005</v>
      </c>
      <c r="G34" s="7">
        <v>49.25</v>
      </c>
      <c r="H34" s="8">
        <f t="shared" si="1"/>
        <v>531.20000000000005</v>
      </c>
      <c r="I34" s="8">
        <f t="shared" si="2"/>
        <v>67.515519999999995</v>
      </c>
      <c r="J34" s="8">
        <f t="shared" si="3"/>
        <v>463.68448000000006</v>
      </c>
      <c r="K34" s="9">
        <f t="shared" si="4"/>
        <v>83.463206400000004</v>
      </c>
      <c r="L34" s="9">
        <f t="shared" si="5"/>
        <v>547.14768640000011</v>
      </c>
      <c r="M34" s="10">
        <f t="shared" si="6"/>
        <v>547.1</v>
      </c>
      <c r="P34" s="11" t="s">
        <v>763</v>
      </c>
      <c r="Q34" s="11" t="s">
        <v>753</v>
      </c>
      <c r="V34" s="4" t="s">
        <v>43</v>
      </c>
    </row>
    <row r="35" spans="1:22" ht="14.45" customHeight="1">
      <c r="A35" s="4">
        <v>32</v>
      </c>
      <c r="B35" s="4">
        <v>3213</v>
      </c>
      <c r="C35" s="2" t="s">
        <v>945</v>
      </c>
      <c r="D35" s="7">
        <v>530</v>
      </c>
      <c r="E35" s="7">
        <v>247.85</v>
      </c>
      <c r="F35" s="7">
        <f t="shared" si="0"/>
        <v>777.85</v>
      </c>
      <c r="G35" s="7">
        <v>239.55</v>
      </c>
      <c r="H35" s="8">
        <f t="shared" si="1"/>
        <v>538.29999999999995</v>
      </c>
      <c r="I35" s="8">
        <f t="shared" si="2"/>
        <v>68.417929999999984</v>
      </c>
      <c r="J35" s="8">
        <f t="shared" si="3"/>
        <v>469.88207</v>
      </c>
      <c r="K35" s="9">
        <f t="shared" si="4"/>
        <v>84.578772599999994</v>
      </c>
      <c r="L35" s="9">
        <f t="shared" si="5"/>
        <v>554.46084259999998</v>
      </c>
      <c r="M35" s="10">
        <f t="shared" si="6"/>
        <v>554.5</v>
      </c>
      <c r="P35" s="11" t="s">
        <v>764</v>
      </c>
      <c r="Q35" s="11" t="s">
        <v>753</v>
      </c>
      <c r="V35" s="4" t="s">
        <v>44</v>
      </c>
    </row>
    <row r="36" spans="1:22" ht="14.45" customHeight="1">
      <c r="A36" s="4">
        <v>33</v>
      </c>
      <c r="B36" s="4">
        <v>3214</v>
      </c>
      <c r="C36" s="2" t="s">
        <v>946</v>
      </c>
      <c r="D36" s="7">
        <v>530</v>
      </c>
      <c r="E36" s="7">
        <v>190.85</v>
      </c>
      <c r="F36" s="7">
        <f t="shared" si="0"/>
        <v>720.85</v>
      </c>
      <c r="G36" s="7">
        <v>166.75</v>
      </c>
      <c r="H36" s="8">
        <f t="shared" si="1"/>
        <v>554.1</v>
      </c>
      <c r="I36" s="8">
        <f t="shared" si="2"/>
        <v>70.426109999999994</v>
      </c>
      <c r="J36" s="8">
        <f t="shared" si="3"/>
        <v>483.67389000000003</v>
      </c>
      <c r="K36" s="9">
        <f t="shared" si="4"/>
        <v>87.061300200000005</v>
      </c>
      <c r="L36" s="9">
        <f t="shared" si="5"/>
        <v>570.73519020000003</v>
      </c>
      <c r="M36" s="10">
        <f t="shared" si="6"/>
        <v>570.70000000000005</v>
      </c>
      <c r="P36" s="11" t="s">
        <v>765</v>
      </c>
      <c r="Q36" s="11" t="s">
        <v>757</v>
      </c>
      <c r="V36" s="4" t="s">
        <v>45</v>
      </c>
    </row>
    <row r="37" spans="1:22" ht="14.45" customHeight="1">
      <c r="A37" s="4">
        <v>34</v>
      </c>
      <c r="B37" s="4">
        <v>3215</v>
      </c>
      <c r="C37" s="2" t="s">
        <v>947</v>
      </c>
      <c r="D37" s="7">
        <v>530</v>
      </c>
      <c r="E37" s="7">
        <v>152.6</v>
      </c>
      <c r="F37" s="7">
        <f t="shared" si="0"/>
        <v>682.6</v>
      </c>
      <c r="G37" s="7">
        <v>151.1</v>
      </c>
      <c r="H37" s="8">
        <f t="shared" si="1"/>
        <v>531.5</v>
      </c>
      <c r="I37" s="8">
        <f t="shared" si="2"/>
        <v>67.55364999999999</v>
      </c>
      <c r="J37" s="8">
        <f t="shared" si="3"/>
        <v>463.94635</v>
      </c>
      <c r="K37" s="9">
        <f t="shared" si="4"/>
        <v>83.510342999999992</v>
      </c>
      <c r="L37" s="9">
        <f t="shared" si="5"/>
        <v>547.45669299999997</v>
      </c>
      <c r="M37" s="10">
        <f t="shared" si="6"/>
        <v>547.5</v>
      </c>
      <c r="P37" s="11" t="s">
        <v>766</v>
      </c>
      <c r="Q37" s="11" t="s">
        <v>757</v>
      </c>
      <c r="V37" s="4" t="s">
        <v>46</v>
      </c>
    </row>
    <row r="38" spans="1:22" ht="14.45" customHeight="1">
      <c r="A38" s="4">
        <v>35</v>
      </c>
      <c r="B38" s="4">
        <v>3216</v>
      </c>
      <c r="C38" s="2" t="s">
        <v>948</v>
      </c>
      <c r="D38" s="7">
        <v>530</v>
      </c>
      <c r="E38" s="7">
        <v>128.35</v>
      </c>
      <c r="F38" s="7">
        <f t="shared" si="0"/>
        <v>658.35</v>
      </c>
      <c r="G38" s="7">
        <v>125.25</v>
      </c>
      <c r="H38" s="8">
        <f t="shared" si="1"/>
        <v>533.1</v>
      </c>
      <c r="I38" s="8">
        <f t="shared" si="2"/>
        <v>67.757009999999994</v>
      </c>
      <c r="J38" s="8">
        <f t="shared" si="3"/>
        <v>465.34299000000004</v>
      </c>
      <c r="K38" s="9">
        <f t="shared" si="4"/>
        <v>83.761738200000011</v>
      </c>
      <c r="L38" s="9">
        <f t="shared" si="5"/>
        <v>549.10472820000007</v>
      </c>
      <c r="M38" s="10">
        <f t="shared" si="6"/>
        <v>549.1</v>
      </c>
      <c r="P38" s="11" t="s">
        <v>767</v>
      </c>
      <c r="Q38" s="11" t="s">
        <v>1059</v>
      </c>
      <c r="V38" s="4" t="s">
        <v>47</v>
      </c>
    </row>
    <row r="39" spans="1:22" ht="14.45" customHeight="1">
      <c r="A39" s="4">
        <v>36</v>
      </c>
      <c r="B39" s="4">
        <v>3217</v>
      </c>
      <c r="C39" s="2" t="s">
        <v>949</v>
      </c>
      <c r="D39" s="7">
        <v>530</v>
      </c>
      <c r="E39" s="7">
        <v>115.15</v>
      </c>
      <c r="F39" s="7">
        <f t="shared" si="0"/>
        <v>645.15</v>
      </c>
      <c r="G39" s="7">
        <v>102.25</v>
      </c>
      <c r="H39" s="8">
        <f t="shared" si="1"/>
        <v>542.9</v>
      </c>
      <c r="I39" s="8">
        <f t="shared" si="2"/>
        <v>69.002589999999998</v>
      </c>
      <c r="J39" s="8">
        <f t="shared" si="3"/>
        <v>473.89740999999998</v>
      </c>
      <c r="K39" s="9">
        <f t="shared" si="4"/>
        <v>85.301533799999987</v>
      </c>
      <c r="L39" s="9">
        <f t="shared" si="5"/>
        <v>559.19894379999994</v>
      </c>
      <c r="M39" s="10">
        <f t="shared" si="6"/>
        <v>559.20000000000005</v>
      </c>
      <c r="P39" s="11" t="s">
        <v>768</v>
      </c>
      <c r="Q39" s="11" t="s">
        <v>735</v>
      </c>
      <c r="V39" s="4" t="s">
        <v>48</v>
      </c>
    </row>
    <row r="40" spans="1:22" ht="14.45" customHeight="1">
      <c r="A40" s="4">
        <v>37</v>
      </c>
      <c r="B40" s="4">
        <v>3218</v>
      </c>
      <c r="C40" s="2" t="s">
        <v>950</v>
      </c>
      <c r="D40" s="7">
        <v>530</v>
      </c>
      <c r="E40" s="7">
        <v>176.35</v>
      </c>
      <c r="F40" s="7">
        <f t="shared" si="0"/>
        <v>706.35</v>
      </c>
      <c r="G40" s="7">
        <v>166.75</v>
      </c>
      <c r="H40" s="8">
        <f t="shared" si="1"/>
        <v>539.6</v>
      </c>
      <c r="I40" s="8">
        <f t="shared" si="2"/>
        <v>68.583159999999992</v>
      </c>
      <c r="J40" s="8">
        <f t="shared" si="3"/>
        <v>471.01684</v>
      </c>
      <c r="K40" s="9">
        <f t="shared" si="4"/>
        <v>84.783031199999996</v>
      </c>
      <c r="L40" s="9">
        <f t="shared" si="5"/>
        <v>555.79987119999998</v>
      </c>
      <c r="M40" s="10">
        <f t="shared" si="6"/>
        <v>555.79999999999995</v>
      </c>
      <c r="P40" s="11" t="s">
        <v>769</v>
      </c>
      <c r="Q40" s="11" t="s">
        <v>1059</v>
      </c>
      <c r="V40" s="4" t="s">
        <v>49</v>
      </c>
    </row>
    <row r="41" spans="1:22" ht="14.45" customHeight="1">
      <c r="A41" s="4">
        <v>38</v>
      </c>
      <c r="B41" s="4">
        <v>3219</v>
      </c>
      <c r="C41" s="2" t="s">
        <v>951</v>
      </c>
      <c r="D41" s="7">
        <v>530</v>
      </c>
      <c r="E41" s="7">
        <v>310.25</v>
      </c>
      <c r="F41" s="7">
        <f t="shared" si="0"/>
        <v>840.25</v>
      </c>
      <c r="G41" s="7">
        <v>110.25</v>
      </c>
      <c r="H41" s="8">
        <f t="shared" si="1"/>
        <v>730</v>
      </c>
      <c r="I41" s="8">
        <f t="shared" si="2"/>
        <v>92.782999999999987</v>
      </c>
      <c r="J41" s="8">
        <f t="shared" si="3"/>
        <v>637.21699999999998</v>
      </c>
      <c r="K41" s="9">
        <f t="shared" si="4"/>
        <v>114.69905999999999</v>
      </c>
      <c r="L41" s="9">
        <f t="shared" si="5"/>
        <v>751.91606000000002</v>
      </c>
      <c r="M41" s="10">
        <f t="shared" si="6"/>
        <v>751.9</v>
      </c>
      <c r="P41" s="11" t="s">
        <v>770</v>
      </c>
      <c r="Q41" s="11" t="s">
        <v>451</v>
      </c>
      <c r="V41" s="4" t="s">
        <v>50</v>
      </c>
    </row>
    <row r="42" spans="1:22" ht="14.45" customHeight="1">
      <c r="A42" s="4">
        <v>39</v>
      </c>
      <c r="B42" s="4">
        <v>3220</v>
      </c>
      <c r="C42" s="2" t="s">
        <v>952</v>
      </c>
      <c r="D42" s="7">
        <v>530</v>
      </c>
      <c r="E42" s="7">
        <v>96.35</v>
      </c>
      <c r="F42" s="7">
        <f t="shared" si="0"/>
        <v>626.35</v>
      </c>
      <c r="G42" s="7">
        <v>88.85</v>
      </c>
      <c r="H42" s="8">
        <f t="shared" si="1"/>
        <v>537.5</v>
      </c>
      <c r="I42" s="8">
        <f t="shared" si="2"/>
        <v>68.316249999999997</v>
      </c>
      <c r="J42" s="8">
        <f t="shared" si="3"/>
        <v>469.18375000000003</v>
      </c>
      <c r="K42" s="9">
        <f t="shared" si="4"/>
        <v>84.453074999999998</v>
      </c>
      <c r="L42" s="9">
        <f t="shared" si="5"/>
        <v>553.63682500000004</v>
      </c>
      <c r="M42" s="10">
        <f t="shared" si="6"/>
        <v>553.6</v>
      </c>
      <c r="P42" s="11" t="s">
        <v>771</v>
      </c>
      <c r="Q42" s="11" t="s">
        <v>753</v>
      </c>
      <c r="V42" s="4" t="s">
        <v>51</v>
      </c>
    </row>
    <row r="43" spans="1:22" ht="14.45" customHeight="1">
      <c r="A43" s="4">
        <v>40</v>
      </c>
      <c r="B43" s="4">
        <v>3221</v>
      </c>
      <c r="C43" s="2" t="s">
        <v>953</v>
      </c>
      <c r="D43" s="7">
        <v>530</v>
      </c>
      <c r="E43" s="7">
        <v>91.95</v>
      </c>
      <c r="F43" s="7">
        <f t="shared" si="0"/>
        <v>621.95000000000005</v>
      </c>
      <c r="G43" s="7">
        <v>91.25</v>
      </c>
      <c r="H43" s="8">
        <f t="shared" si="1"/>
        <v>530.70000000000005</v>
      </c>
      <c r="I43" s="8">
        <f t="shared" si="2"/>
        <v>67.451970000000003</v>
      </c>
      <c r="J43" s="8">
        <f t="shared" si="3"/>
        <v>463.24803000000003</v>
      </c>
      <c r="K43" s="9">
        <f t="shared" si="4"/>
        <v>83.384645399999997</v>
      </c>
      <c r="L43" s="9">
        <f t="shared" si="5"/>
        <v>546.63267540000004</v>
      </c>
      <c r="M43" s="10">
        <f t="shared" si="6"/>
        <v>546.6</v>
      </c>
      <c r="P43" s="11" t="s">
        <v>772</v>
      </c>
      <c r="Q43" s="11" t="s">
        <v>753</v>
      </c>
      <c r="V43" s="4" t="s">
        <v>52</v>
      </c>
    </row>
    <row r="44" spans="1:22" ht="14.45" customHeight="1">
      <c r="A44" s="4">
        <v>41</v>
      </c>
      <c r="B44" s="4">
        <v>3222</v>
      </c>
      <c r="C44" s="2" t="s">
        <v>954</v>
      </c>
      <c r="D44" s="7">
        <v>530</v>
      </c>
      <c r="E44" s="7">
        <v>380.8</v>
      </c>
      <c r="F44" s="7">
        <f t="shared" si="0"/>
        <v>910.8</v>
      </c>
      <c r="G44" s="7">
        <v>380.5</v>
      </c>
      <c r="H44" s="8">
        <f t="shared" si="1"/>
        <v>530.29999999999995</v>
      </c>
      <c r="I44" s="8">
        <f t="shared" si="2"/>
        <v>67.401129999999995</v>
      </c>
      <c r="J44" s="8">
        <f t="shared" si="3"/>
        <v>462.89886999999999</v>
      </c>
      <c r="K44" s="9">
        <f t="shared" si="4"/>
        <v>83.321796599999999</v>
      </c>
      <c r="L44" s="9">
        <f t="shared" si="5"/>
        <v>546.22066659999996</v>
      </c>
      <c r="M44" s="10">
        <f t="shared" si="6"/>
        <v>546.20000000000005</v>
      </c>
      <c r="P44" s="11" t="s">
        <v>773</v>
      </c>
      <c r="Q44" s="11" t="s">
        <v>753</v>
      </c>
      <c r="V44" s="4" t="s">
        <v>53</v>
      </c>
    </row>
    <row r="45" spans="1:22" ht="14.45" customHeight="1">
      <c r="A45" s="4">
        <v>42</v>
      </c>
      <c r="B45" s="4">
        <v>3223</v>
      </c>
      <c r="C45" s="2" t="s">
        <v>955</v>
      </c>
      <c r="D45" s="7">
        <v>530</v>
      </c>
      <c r="E45" s="7">
        <v>84.5</v>
      </c>
      <c r="F45" s="7">
        <f t="shared" si="0"/>
        <v>614.5</v>
      </c>
      <c r="G45" s="7">
        <v>82</v>
      </c>
      <c r="H45" s="8">
        <f t="shared" si="1"/>
        <v>532.5</v>
      </c>
      <c r="I45" s="8">
        <f t="shared" si="2"/>
        <v>67.680749999999989</v>
      </c>
      <c r="J45" s="8">
        <f t="shared" si="3"/>
        <v>464.81925000000001</v>
      </c>
      <c r="K45" s="9">
        <f t="shared" si="4"/>
        <v>83.667464999999993</v>
      </c>
      <c r="L45" s="9">
        <f t="shared" si="5"/>
        <v>548.486715</v>
      </c>
      <c r="M45" s="10">
        <f t="shared" si="6"/>
        <v>548.5</v>
      </c>
      <c r="P45" s="11" t="s">
        <v>774</v>
      </c>
      <c r="Q45" s="11" t="s">
        <v>753</v>
      </c>
      <c r="V45" s="4" t="s">
        <v>54</v>
      </c>
    </row>
    <row r="46" spans="1:22" ht="14.45" customHeight="1">
      <c r="A46" s="4">
        <v>43</v>
      </c>
      <c r="B46" s="4">
        <v>3224</v>
      </c>
      <c r="C46" s="2" t="s">
        <v>956</v>
      </c>
      <c r="D46" s="7">
        <v>530</v>
      </c>
      <c r="E46" s="7">
        <v>369.6</v>
      </c>
      <c r="F46" s="7">
        <f t="shared" si="0"/>
        <v>899.6</v>
      </c>
      <c r="G46" s="7">
        <v>166.75</v>
      </c>
      <c r="H46" s="8">
        <f t="shared" si="1"/>
        <v>732.85</v>
      </c>
      <c r="I46" s="8">
        <f t="shared" si="2"/>
        <v>93.145235</v>
      </c>
      <c r="J46" s="8">
        <f t="shared" si="3"/>
        <v>639.70476500000007</v>
      </c>
      <c r="K46" s="9">
        <f t="shared" si="4"/>
        <v>115.14685770000001</v>
      </c>
      <c r="L46" s="9">
        <f t="shared" si="5"/>
        <v>754.85162270000012</v>
      </c>
      <c r="M46" s="10">
        <f t="shared" si="6"/>
        <v>754.9</v>
      </c>
      <c r="P46" s="11" t="s">
        <v>775</v>
      </c>
      <c r="Q46" s="11" t="s">
        <v>753</v>
      </c>
      <c r="V46" s="4" t="s">
        <v>55</v>
      </c>
    </row>
    <row r="47" spans="1:22" ht="14.45" customHeight="1">
      <c r="A47" s="4">
        <v>44</v>
      </c>
      <c r="B47" s="4">
        <v>3225</v>
      </c>
      <c r="C47" s="2" t="s">
        <v>957</v>
      </c>
      <c r="D47" s="7">
        <v>530</v>
      </c>
      <c r="E47" s="7">
        <v>175.95</v>
      </c>
      <c r="F47" s="7">
        <f t="shared" si="0"/>
        <v>705.95</v>
      </c>
      <c r="G47" s="7">
        <v>166.75</v>
      </c>
      <c r="H47" s="8">
        <f t="shared" si="1"/>
        <v>539.20000000000005</v>
      </c>
      <c r="I47" s="8">
        <f t="shared" si="2"/>
        <v>68.532319999999999</v>
      </c>
      <c r="J47" s="8">
        <f t="shared" si="3"/>
        <v>470.66768000000002</v>
      </c>
      <c r="K47" s="9">
        <f t="shared" si="4"/>
        <v>84.720182399999999</v>
      </c>
      <c r="L47" s="9">
        <f t="shared" si="5"/>
        <v>555.38786240000002</v>
      </c>
      <c r="M47" s="10">
        <f t="shared" si="6"/>
        <v>555.4</v>
      </c>
      <c r="P47" s="11" t="s">
        <v>776</v>
      </c>
      <c r="Q47" s="11" t="s">
        <v>753</v>
      </c>
      <c r="V47" s="4" t="s">
        <v>56</v>
      </c>
    </row>
    <row r="48" spans="1:22" ht="14.45" customHeight="1">
      <c r="A48" s="4">
        <v>45</v>
      </c>
      <c r="B48" s="4">
        <v>3226</v>
      </c>
      <c r="C48" s="2" t="s">
        <v>958</v>
      </c>
      <c r="D48" s="7">
        <v>530</v>
      </c>
      <c r="E48" s="7">
        <v>88.5</v>
      </c>
      <c r="F48" s="7">
        <f t="shared" si="0"/>
        <v>618.5</v>
      </c>
      <c r="G48" s="7">
        <v>88</v>
      </c>
      <c r="H48" s="8">
        <f t="shared" si="1"/>
        <v>530.5</v>
      </c>
      <c r="I48" s="8">
        <f t="shared" si="2"/>
        <v>67.426549999999992</v>
      </c>
      <c r="J48" s="8">
        <f t="shared" si="3"/>
        <v>463.07344999999998</v>
      </c>
      <c r="K48" s="9">
        <f t="shared" si="4"/>
        <v>83.353220999999991</v>
      </c>
      <c r="L48" s="9">
        <f t="shared" si="5"/>
        <v>546.42667099999994</v>
      </c>
      <c r="M48" s="10">
        <f t="shared" si="6"/>
        <v>546.4</v>
      </c>
      <c r="P48" s="11" t="s">
        <v>777</v>
      </c>
      <c r="Q48" s="11" t="s">
        <v>753</v>
      </c>
      <c r="V48" s="4" t="s">
        <v>57</v>
      </c>
    </row>
    <row r="49" spans="1:22" ht="14.45" customHeight="1">
      <c r="A49" s="4">
        <v>46</v>
      </c>
      <c r="B49" s="4">
        <v>3227</v>
      </c>
      <c r="C49" s="2" t="s">
        <v>959</v>
      </c>
      <c r="D49" s="7">
        <v>530</v>
      </c>
      <c r="E49" s="7">
        <v>147.35</v>
      </c>
      <c r="F49" s="7">
        <f t="shared" si="0"/>
        <v>677.35</v>
      </c>
      <c r="G49" s="7">
        <v>147.25</v>
      </c>
      <c r="H49" s="8">
        <f t="shared" si="1"/>
        <v>530.1</v>
      </c>
      <c r="I49" s="8">
        <f t="shared" si="2"/>
        <v>67.375709999999998</v>
      </c>
      <c r="J49" s="8">
        <f t="shared" si="3"/>
        <v>462.72429</v>
      </c>
      <c r="K49" s="9">
        <f t="shared" si="4"/>
        <v>83.290372199999993</v>
      </c>
      <c r="L49" s="9">
        <f t="shared" si="5"/>
        <v>546.01466219999998</v>
      </c>
      <c r="M49" s="10">
        <f t="shared" si="6"/>
        <v>546</v>
      </c>
      <c r="P49" s="11" t="s">
        <v>778</v>
      </c>
      <c r="Q49" s="11" t="s">
        <v>1129</v>
      </c>
      <c r="V49" s="4" t="s">
        <v>58</v>
      </c>
    </row>
    <row r="50" spans="1:22" ht="14.45" customHeight="1">
      <c r="A50" s="4">
        <v>47</v>
      </c>
      <c r="B50" s="4">
        <v>3228</v>
      </c>
      <c r="C50" s="2" t="s">
        <v>960</v>
      </c>
      <c r="D50" s="7">
        <v>530</v>
      </c>
      <c r="E50" s="7">
        <v>266.64999999999998</v>
      </c>
      <c r="F50" s="7">
        <f t="shared" si="0"/>
        <v>796.65</v>
      </c>
      <c r="G50" s="7">
        <v>166.75</v>
      </c>
      <c r="H50" s="8">
        <f t="shared" si="1"/>
        <v>629.9</v>
      </c>
      <c r="I50" s="8">
        <f t="shared" si="2"/>
        <v>80.060289999999995</v>
      </c>
      <c r="J50" s="8">
        <f t="shared" si="3"/>
        <v>549.83970999999997</v>
      </c>
      <c r="K50" s="9">
        <f t="shared" si="4"/>
        <v>98.971147799999997</v>
      </c>
      <c r="L50" s="9">
        <f t="shared" si="5"/>
        <v>648.81085780000001</v>
      </c>
      <c r="M50" s="10">
        <f t="shared" si="6"/>
        <v>648.79999999999995</v>
      </c>
      <c r="P50" s="11" t="s">
        <v>779</v>
      </c>
      <c r="Q50" s="11" t="s">
        <v>753</v>
      </c>
      <c r="V50" s="4" t="s">
        <v>59</v>
      </c>
    </row>
    <row r="51" spans="1:22" ht="14.45" customHeight="1">
      <c r="A51" s="4">
        <v>48</v>
      </c>
      <c r="B51" s="4">
        <v>3229</v>
      </c>
      <c r="C51" s="2" t="s">
        <v>961</v>
      </c>
      <c r="D51" s="7">
        <v>579</v>
      </c>
      <c r="E51" s="7">
        <v>145.6</v>
      </c>
      <c r="F51" s="7">
        <f t="shared" si="0"/>
        <v>724.6</v>
      </c>
      <c r="G51" s="7">
        <v>145.5</v>
      </c>
      <c r="H51" s="8">
        <f t="shared" si="1"/>
        <v>579.1</v>
      </c>
      <c r="I51" s="8">
        <f t="shared" si="2"/>
        <v>73.603610000000003</v>
      </c>
      <c r="J51" s="8">
        <f t="shared" si="3"/>
        <v>505.49639000000002</v>
      </c>
      <c r="K51" s="9">
        <f t="shared" si="4"/>
        <v>90.989350200000004</v>
      </c>
      <c r="L51" s="9">
        <f t="shared" si="5"/>
        <v>596.48574020000001</v>
      </c>
      <c r="M51" s="10">
        <f t="shared" si="6"/>
        <v>596.5</v>
      </c>
      <c r="P51" s="11" t="s">
        <v>60</v>
      </c>
      <c r="Q51" s="11" t="s">
        <v>1129</v>
      </c>
      <c r="V51" s="4" t="s">
        <v>60</v>
      </c>
    </row>
    <row r="52" spans="1:22" ht="14.45" customHeight="1">
      <c r="A52" s="4">
        <v>49</v>
      </c>
      <c r="B52" s="4">
        <v>3230</v>
      </c>
      <c r="C52" s="2" t="s">
        <v>962</v>
      </c>
      <c r="D52" s="7">
        <v>530</v>
      </c>
      <c r="E52" s="7">
        <v>76</v>
      </c>
      <c r="F52" s="7">
        <f t="shared" si="0"/>
        <v>606</v>
      </c>
      <c r="G52" s="7">
        <v>30</v>
      </c>
      <c r="H52" s="8">
        <f t="shared" si="1"/>
        <v>576</v>
      </c>
      <c r="I52" s="8">
        <f t="shared" si="2"/>
        <v>73.209599999999995</v>
      </c>
      <c r="J52" s="8">
        <f t="shared" si="3"/>
        <v>502.79039999999998</v>
      </c>
      <c r="K52" s="9">
        <f t="shared" si="4"/>
        <v>90.502271999999991</v>
      </c>
      <c r="L52" s="9">
        <f t="shared" si="5"/>
        <v>593.29267199999992</v>
      </c>
      <c r="M52" s="10">
        <f t="shared" si="6"/>
        <v>593.29999999999995</v>
      </c>
      <c r="P52" s="11" t="s">
        <v>61</v>
      </c>
      <c r="Q52" s="11" t="s">
        <v>914</v>
      </c>
      <c r="V52" s="4" t="s">
        <v>61</v>
      </c>
    </row>
    <row r="53" spans="1:22" ht="14.45" customHeight="1">
      <c r="A53" s="4">
        <v>50</v>
      </c>
      <c r="B53" s="4">
        <v>3201</v>
      </c>
      <c r="C53" s="2" t="s">
        <v>963</v>
      </c>
      <c r="D53" s="7">
        <v>530</v>
      </c>
      <c r="E53" s="7">
        <v>158</v>
      </c>
      <c r="F53" s="7">
        <f t="shared" si="0"/>
        <v>688</v>
      </c>
      <c r="G53" s="7">
        <v>157.69999999999999</v>
      </c>
      <c r="H53" s="8">
        <f t="shared" si="1"/>
        <v>530.29999999999995</v>
      </c>
      <c r="I53" s="8">
        <f t="shared" si="2"/>
        <v>67.401129999999995</v>
      </c>
      <c r="J53" s="8">
        <f t="shared" si="3"/>
        <v>462.89886999999999</v>
      </c>
      <c r="K53" s="9">
        <f t="shared" si="4"/>
        <v>83.321796599999999</v>
      </c>
      <c r="L53" s="9">
        <f t="shared" si="5"/>
        <v>546.22066659999996</v>
      </c>
      <c r="M53" s="10">
        <f t="shared" si="6"/>
        <v>546.20000000000005</v>
      </c>
      <c r="P53" s="11" t="s">
        <v>780</v>
      </c>
      <c r="Q53" s="11" t="s">
        <v>735</v>
      </c>
      <c r="V53" s="4" t="s">
        <v>62</v>
      </c>
    </row>
    <row r="54" spans="1:22" ht="14.45" customHeight="1">
      <c r="A54" s="4">
        <v>51</v>
      </c>
      <c r="B54" s="4">
        <v>3503</v>
      </c>
      <c r="C54" s="2" t="s">
        <v>964</v>
      </c>
      <c r="D54" s="7">
        <v>525</v>
      </c>
      <c r="E54" s="7">
        <v>5.75</v>
      </c>
      <c r="F54" s="7">
        <f t="shared" si="0"/>
        <v>530.75</v>
      </c>
      <c r="G54" s="7">
        <v>5.75</v>
      </c>
      <c r="H54" s="8">
        <f t="shared" si="1"/>
        <v>525</v>
      </c>
      <c r="I54" s="8">
        <f t="shared" si="2"/>
        <v>66.727499999999992</v>
      </c>
      <c r="J54" s="8">
        <f t="shared" si="3"/>
        <v>458.27250000000004</v>
      </c>
      <c r="K54" s="9">
        <f t="shared" si="4"/>
        <v>82.489050000000006</v>
      </c>
      <c r="L54" s="9">
        <f t="shared" si="5"/>
        <v>540.76155000000006</v>
      </c>
      <c r="M54" s="10">
        <f t="shared" si="6"/>
        <v>540.79999999999995</v>
      </c>
      <c r="P54" s="11" t="s">
        <v>1245</v>
      </c>
      <c r="Q54" s="11" t="s">
        <v>735</v>
      </c>
      <c r="U54" s="4" t="s">
        <v>63</v>
      </c>
      <c r="V54" s="4" t="s">
        <v>64</v>
      </c>
    </row>
    <row r="55" spans="1:22" ht="14.45" customHeight="1">
      <c r="A55" s="4">
        <v>52</v>
      </c>
      <c r="B55" s="4">
        <v>3504</v>
      </c>
      <c r="C55" s="2" t="s">
        <v>965</v>
      </c>
      <c r="D55" s="7">
        <v>525</v>
      </c>
      <c r="E55" s="7">
        <v>481.4</v>
      </c>
      <c r="F55" s="7">
        <f t="shared" si="0"/>
        <v>1006.4</v>
      </c>
      <c r="G55" s="7">
        <v>109.5</v>
      </c>
      <c r="H55" s="8">
        <f t="shared" si="1"/>
        <v>896.9</v>
      </c>
      <c r="I55" s="8">
        <f t="shared" si="2"/>
        <v>113.99598999999999</v>
      </c>
      <c r="J55" s="8">
        <f t="shared" si="3"/>
        <v>782.90400999999997</v>
      </c>
      <c r="K55" s="9">
        <f t="shared" si="4"/>
        <v>140.92272179999998</v>
      </c>
      <c r="L55" s="9">
        <f t="shared" si="5"/>
        <v>923.82673179999995</v>
      </c>
      <c r="M55" s="10">
        <f t="shared" si="6"/>
        <v>923.8</v>
      </c>
      <c r="P55" s="11" t="s">
        <v>781</v>
      </c>
      <c r="Q55" s="11" t="s">
        <v>782</v>
      </c>
      <c r="U55" s="4" t="s">
        <v>63</v>
      </c>
      <c r="V55" s="4" t="s">
        <v>65</v>
      </c>
    </row>
    <row r="56" spans="1:22" ht="14.45" customHeight="1">
      <c r="A56" s="4">
        <v>53</v>
      </c>
      <c r="B56" s="4">
        <v>3505</v>
      </c>
      <c r="C56" s="2" t="s">
        <v>966</v>
      </c>
      <c r="D56" s="7">
        <v>525</v>
      </c>
      <c r="E56" s="7">
        <v>96.75</v>
      </c>
      <c r="F56" s="7">
        <f t="shared" si="0"/>
        <v>621.75</v>
      </c>
      <c r="G56" s="7">
        <v>96.55</v>
      </c>
      <c r="H56" s="8">
        <f t="shared" si="1"/>
        <v>525.20000000000005</v>
      </c>
      <c r="I56" s="8">
        <f t="shared" si="2"/>
        <v>66.752920000000003</v>
      </c>
      <c r="J56" s="8">
        <f t="shared" si="3"/>
        <v>458.44708000000003</v>
      </c>
      <c r="K56" s="9">
        <f t="shared" si="4"/>
        <v>82.520474399999998</v>
      </c>
      <c r="L56" s="9">
        <f t="shared" si="5"/>
        <v>540.96755440000004</v>
      </c>
      <c r="M56" s="10">
        <f t="shared" si="6"/>
        <v>541</v>
      </c>
      <c r="O56" s="4" t="s">
        <v>783</v>
      </c>
      <c r="P56" s="11" t="s">
        <v>784</v>
      </c>
      <c r="Q56" s="11" t="s">
        <v>735</v>
      </c>
      <c r="U56" s="4" t="s">
        <v>66</v>
      </c>
      <c r="V56" s="4" t="s">
        <v>67</v>
      </c>
    </row>
    <row r="57" spans="1:22" ht="14.45" customHeight="1">
      <c r="A57" s="4">
        <v>54</v>
      </c>
      <c r="B57" s="4">
        <v>3506</v>
      </c>
      <c r="C57" s="2" t="s">
        <v>967</v>
      </c>
      <c r="D57" s="7">
        <v>525</v>
      </c>
      <c r="E57" s="7">
        <v>105.25</v>
      </c>
      <c r="F57" s="7">
        <f t="shared" si="0"/>
        <v>630.25</v>
      </c>
      <c r="G57" s="7">
        <v>105.25</v>
      </c>
      <c r="H57" s="8">
        <f t="shared" si="1"/>
        <v>525</v>
      </c>
      <c r="I57" s="8">
        <f t="shared" si="2"/>
        <v>66.727499999999992</v>
      </c>
      <c r="J57" s="8">
        <f t="shared" si="3"/>
        <v>458.27250000000004</v>
      </c>
      <c r="K57" s="9">
        <f t="shared" si="4"/>
        <v>82.489050000000006</v>
      </c>
      <c r="L57" s="9">
        <f t="shared" si="5"/>
        <v>540.76155000000006</v>
      </c>
      <c r="M57" s="10">
        <f t="shared" si="6"/>
        <v>540.79999999999995</v>
      </c>
      <c r="O57" s="4" t="s">
        <v>785</v>
      </c>
      <c r="P57" s="11" t="s">
        <v>1130</v>
      </c>
      <c r="Q57" s="11" t="s">
        <v>757</v>
      </c>
      <c r="U57" s="4" t="s">
        <v>68</v>
      </c>
      <c r="V57" s="4" t="s">
        <v>69</v>
      </c>
    </row>
    <row r="58" spans="1:22" ht="14.45" customHeight="1">
      <c r="A58" s="4">
        <v>55</v>
      </c>
      <c r="B58" s="4">
        <v>3507</v>
      </c>
      <c r="C58" s="2" t="s">
        <v>968</v>
      </c>
      <c r="D58" s="7">
        <v>525</v>
      </c>
      <c r="E58" s="7">
        <v>52.7</v>
      </c>
      <c r="F58" s="7">
        <f t="shared" si="0"/>
        <v>577.70000000000005</v>
      </c>
      <c r="G58" s="7">
        <v>42.6</v>
      </c>
      <c r="H58" s="8">
        <f t="shared" si="1"/>
        <v>535.1</v>
      </c>
      <c r="I58" s="8">
        <f t="shared" si="2"/>
        <v>68.011209999999991</v>
      </c>
      <c r="J58" s="8">
        <f t="shared" si="3"/>
        <v>467.08879000000002</v>
      </c>
      <c r="K58" s="9">
        <f t="shared" si="4"/>
        <v>84.075982199999999</v>
      </c>
      <c r="L58" s="9">
        <f t="shared" si="5"/>
        <v>551.16477220000002</v>
      </c>
      <c r="M58" s="10">
        <f t="shared" si="6"/>
        <v>551.20000000000005</v>
      </c>
      <c r="O58" s="4" t="s">
        <v>786</v>
      </c>
      <c r="P58" s="11" t="s">
        <v>1131</v>
      </c>
      <c r="Q58" s="11" t="s">
        <v>1132</v>
      </c>
      <c r="U58" s="4" t="s">
        <v>68</v>
      </c>
      <c r="V58" s="4" t="s">
        <v>70</v>
      </c>
    </row>
    <row r="59" spans="1:22" ht="14.45" customHeight="1">
      <c r="A59" s="4">
        <v>56</v>
      </c>
      <c r="B59" s="4">
        <v>3508</v>
      </c>
      <c r="C59" s="2" t="s">
        <v>969</v>
      </c>
      <c r="D59" s="7">
        <v>525</v>
      </c>
      <c r="E59" s="7">
        <v>225.1</v>
      </c>
      <c r="F59" s="7">
        <f t="shared" si="0"/>
        <v>750.1</v>
      </c>
      <c r="G59" s="7">
        <v>192.85</v>
      </c>
      <c r="H59" s="8">
        <f t="shared" si="1"/>
        <v>557.25</v>
      </c>
      <c r="I59" s="8">
        <f t="shared" si="2"/>
        <v>70.826474999999988</v>
      </c>
      <c r="J59" s="8">
        <f t="shared" si="3"/>
        <v>486.42352500000004</v>
      </c>
      <c r="K59" s="9">
        <f t="shared" si="4"/>
        <v>87.556234500000002</v>
      </c>
      <c r="L59" s="9">
        <f t="shared" si="5"/>
        <v>573.9797595</v>
      </c>
      <c r="M59" s="10">
        <f t="shared" si="6"/>
        <v>574</v>
      </c>
      <c r="O59" s="4" t="s">
        <v>787</v>
      </c>
      <c r="P59" s="11" t="s">
        <v>1077</v>
      </c>
      <c r="Q59" s="11" t="s">
        <v>757</v>
      </c>
      <c r="U59" s="4" t="s">
        <v>68</v>
      </c>
      <c r="V59" s="4" t="s">
        <v>71</v>
      </c>
    </row>
    <row r="60" spans="1:22" ht="14.45" customHeight="1">
      <c r="A60" s="4">
        <v>57</v>
      </c>
      <c r="B60" s="4">
        <v>3509</v>
      </c>
      <c r="C60" s="2" t="s">
        <v>970</v>
      </c>
      <c r="D60" s="7">
        <v>525</v>
      </c>
      <c r="E60" s="7">
        <v>124.95</v>
      </c>
      <c r="F60" s="7">
        <f t="shared" si="0"/>
        <v>649.95000000000005</v>
      </c>
      <c r="G60" s="7">
        <v>111.75</v>
      </c>
      <c r="H60" s="8">
        <f t="shared" si="1"/>
        <v>538.20000000000005</v>
      </c>
      <c r="I60" s="8">
        <f t="shared" si="2"/>
        <v>68.40522</v>
      </c>
      <c r="J60" s="8">
        <f t="shared" si="3"/>
        <v>469.79478000000006</v>
      </c>
      <c r="K60" s="9">
        <f t="shared" si="4"/>
        <v>84.563060400000012</v>
      </c>
      <c r="L60" s="9">
        <f t="shared" si="5"/>
        <v>554.3578404000001</v>
      </c>
      <c r="M60" s="10">
        <f t="shared" si="6"/>
        <v>554.4</v>
      </c>
      <c r="O60" s="4" t="s">
        <v>788</v>
      </c>
      <c r="P60" s="11" t="s">
        <v>1243</v>
      </c>
      <c r="Q60" s="11" t="s">
        <v>1196</v>
      </c>
      <c r="U60" s="4" t="s">
        <v>68</v>
      </c>
      <c r="V60" s="4" t="s">
        <v>72</v>
      </c>
    </row>
    <row r="61" spans="1:22" ht="14.45" customHeight="1">
      <c r="A61" s="4">
        <v>58</v>
      </c>
      <c r="B61" s="4">
        <v>3510</v>
      </c>
      <c r="C61" s="2" t="s">
        <v>971</v>
      </c>
      <c r="D61" s="7">
        <v>525</v>
      </c>
      <c r="E61" s="7">
        <v>71.900000000000006</v>
      </c>
      <c r="F61" s="7">
        <f t="shared" si="0"/>
        <v>596.9</v>
      </c>
      <c r="G61" s="7">
        <v>67.5</v>
      </c>
      <c r="H61" s="8">
        <f t="shared" si="1"/>
        <v>529.4</v>
      </c>
      <c r="I61" s="8">
        <f t="shared" si="2"/>
        <v>67.286739999999995</v>
      </c>
      <c r="J61" s="8">
        <f t="shared" si="3"/>
        <v>462.11325999999997</v>
      </c>
      <c r="K61" s="9">
        <f t="shared" si="4"/>
        <v>83.180386799999994</v>
      </c>
      <c r="L61" s="9">
        <f t="shared" si="5"/>
        <v>545.29364679999992</v>
      </c>
      <c r="M61" s="10">
        <f t="shared" si="6"/>
        <v>545.29999999999995</v>
      </c>
      <c r="O61" s="4" t="s">
        <v>790</v>
      </c>
      <c r="P61" s="11" t="s">
        <v>1286</v>
      </c>
      <c r="Q61" s="11" t="s">
        <v>1287</v>
      </c>
      <c r="U61" s="4" t="s">
        <v>68</v>
      </c>
      <c r="V61" s="4" t="s">
        <v>73</v>
      </c>
    </row>
    <row r="62" spans="1:22" ht="14.45" customHeight="1">
      <c r="A62" s="4">
        <v>59</v>
      </c>
      <c r="B62" s="4">
        <v>3511</v>
      </c>
      <c r="C62" s="2" t="s">
        <v>972</v>
      </c>
      <c r="D62" s="7">
        <v>525</v>
      </c>
      <c r="E62" s="7">
        <v>378.15</v>
      </c>
      <c r="F62" s="7">
        <f t="shared" si="0"/>
        <v>903.15</v>
      </c>
      <c r="G62" s="7">
        <v>377.75</v>
      </c>
      <c r="H62" s="8">
        <f t="shared" si="1"/>
        <v>525.4</v>
      </c>
      <c r="I62" s="8">
        <f t="shared" si="2"/>
        <v>66.778339999999986</v>
      </c>
      <c r="J62" s="8">
        <f t="shared" si="3"/>
        <v>458.62166000000002</v>
      </c>
      <c r="K62" s="9">
        <f t="shared" si="4"/>
        <v>82.551898800000004</v>
      </c>
      <c r="L62" s="9">
        <f t="shared" si="5"/>
        <v>541.17355880000002</v>
      </c>
      <c r="M62" s="10">
        <f t="shared" si="6"/>
        <v>541.20000000000005</v>
      </c>
      <c r="P62" s="11" t="s">
        <v>791</v>
      </c>
      <c r="Q62" s="11" t="s">
        <v>759</v>
      </c>
      <c r="U62" s="4" t="s">
        <v>74</v>
      </c>
      <c r="V62" s="4" t="s">
        <v>75</v>
      </c>
    </row>
    <row r="63" spans="1:22" ht="14.45" customHeight="1">
      <c r="A63" s="4">
        <v>60</v>
      </c>
      <c r="B63" s="4">
        <v>3512</v>
      </c>
      <c r="C63" s="2" t="s">
        <v>973</v>
      </c>
      <c r="D63" s="7">
        <v>525</v>
      </c>
      <c r="E63" s="7">
        <v>86.95</v>
      </c>
      <c r="F63" s="7">
        <f t="shared" si="0"/>
        <v>611.95000000000005</v>
      </c>
      <c r="G63" s="7">
        <v>85.25</v>
      </c>
      <c r="H63" s="8">
        <f t="shared" si="1"/>
        <v>526.70000000000005</v>
      </c>
      <c r="I63" s="8">
        <f t="shared" si="2"/>
        <v>66.943569999999994</v>
      </c>
      <c r="J63" s="8">
        <f t="shared" si="3"/>
        <v>459.75643000000002</v>
      </c>
      <c r="K63" s="9">
        <f t="shared" si="4"/>
        <v>82.756157400000006</v>
      </c>
      <c r="L63" s="9">
        <f t="shared" si="5"/>
        <v>542.51258740000003</v>
      </c>
      <c r="M63" s="10">
        <f t="shared" si="6"/>
        <v>542.5</v>
      </c>
      <c r="O63" s="4" t="s">
        <v>1071</v>
      </c>
      <c r="P63" s="11" t="s">
        <v>1134</v>
      </c>
      <c r="Q63" s="11" t="s">
        <v>1133</v>
      </c>
      <c r="U63" s="4" t="s">
        <v>66</v>
      </c>
      <c r="V63" s="4" t="s">
        <v>76</v>
      </c>
    </row>
    <row r="64" spans="1:22" ht="14.45" customHeight="1">
      <c r="A64" s="4">
        <v>61</v>
      </c>
      <c r="C64" s="2" t="s">
        <v>978</v>
      </c>
      <c r="D64" s="7">
        <v>525</v>
      </c>
      <c r="E64" s="7">
        <v>59.85</v>
      </c>
      <c r="F64" s="7">
        <f t="shared" si="0"/>
        <v>584.85</v>
      </c>
      <c r="G64" s="7">
        <v>55.95</v>
      </c>
      <c r="H64" s="8">
        <f t="shared" si="1"/>
        <v>528.9</v>
      </c>
      <c r="I64" s="8">
        <f t="shared" si="2"/>
        <v>67.223189999999988</v>
      </c>
      <c r="J64" s="8">
        <f t="shared" si="3"/>
        <v>461.67680999999999</v>
      </c>
      <c r="K64" s="9">
        <f t="shared" si="4"/>
        <v>83.1018258</v>
      </c>
      <c r="L64" s="9">
        <f t="shared" si="5"/>
        <v>544.77863579999996</v>
      </c>
      <c r="M64" s="10">
        <f t="shared" si="6"/>
        <v>544.79999999999995</v>
      </c>
      <c r="O64" s="4" t="s">
        <v>1060</v>
      </c>
      <c r="P64" s="11" t="s">
        <v>1061</v>
      </c>
      <c r="Q64" s="11" t="s">
        <v>912</v>
      </c>
      <c r="U64" s="4" t="s">
        <v>68</v>
      </c>
      <c r="V64" s="4" t="s">
        <v>77</v>
      </c>
    </row>
    <row r="65" spans="1:22" ht="14.45" customHeight="1">
      <c r="A65" s="4">
        <v>62</v>
      </c>
      <c r="C65" s="2" t="s">
        <v>979</v>
      </c>
      <c r="D65" s="7">
        <v>525</v>
      </c>
      <c r="E65" s="7">
        <v>69.75</v>
      </c>
      <c r="F65" s="7">
        <f t="shared" si="0"/>
        <v>594.75</v>
      </c>
      <c r="G65" s="7">
        <v>69.25</v>
      </c>
      <c r="H65" s="8">
        <f t="shared" si="1"/>
        <v>525.5</v>
      </c>
      <c r="I65" s="8">
        <f t="shared" si="2"/>
        <v>66.791049999999998</v>
      </c>
      <c r="J65" s="8">
        <f t="shared" si="3"/>
        <v>458.70895000000002</v>
      </c>
      <c r="K65" s="9">
        <f t="shared" si="4"/>
        <v>82.567610999999999</v>
      </c>
      <c r="L65" s="9">
        <f t="shared" si="5"/>
        <v>541.27656100000002</v>
      </c>
      <c r="M65" s="10">
        <f t="shared" si="6"/>
        <v>541.29999999999995</v>
      </c>
      <c r="O65" s="4" t="s">
        <v>1066</v>
      </c>
      <c r="P65" s="11" t="s">
        <v>1067</v>
      </c>
      <c r="Q65" s="11" t="s">
        <v>1283</v>
      </c>
      <c r="U65" s="4" t="s">
        <v>78</v>
      </c>
      <c r="V65" s="4" t="s">
        <v>79</v>
      </c>
    </row>
    <row r="66" spans="1:22" ht="14.45" customHeight="1">
      <c r="A66" s="4">
        <v>63</v>
      </c>
      <c r="C66" s="2" t="s">
        <v>980</v>
      </c>
      <c r="D66" s="7">
        <v>525</v>
      </c>
      <c r="E66" s="7">
        <v>264.45</v>
      </c>
      <c r="F66" s="7">
        <f t="shared" si="0"/>
        <v>789.45</v>
      </c>
      <c r="G66" s="7">
        <v>264.05</v>
      </c>
      <c r="H66" s="8">
        <f t="shared" si="1"/>
        <v>525.40000000000009</v>
      </c>
      <c r="I66" s="8">
        <f t="shared" si="2"/>
        <v>66.77834</v>
      </c>
      <c r="J66" s="8">
        <f t="shared" si="3"/>
        <v>458.62166000000008</v>
      </c>
      <c r="K66" s="9">
        <f t="shared" si="4"/>
        <v>82.551898800000018</v>
      </c>
      <c r="L66" s="9">
        <f t="shared" si="5"/>
        <v>541.17355880000014</v>
      </c>
      <c r="M66" s="10">
        <f t="shared" si="6"/>
        <v>541.20000000000005</v>
      </c>
      <c r="O66" s="4" t="s">
        <v>1065</v>
      </c>
      <c r="P66" s="11" t="s">
        <v>1135</v>
      </c>
      <c r="Q66" s="11" t="s">
        <v>912</v>
      </c>
      <c r="U66" s="4" t="s">
        <v>68</v>
      </c>
      <c r="V66" s="4" t="s">
        <v>80</v>
      </c>
    </row>
    <row r="67" spans="1:22" ht="14.45" customHeight="1">
      <c r="A67" s="4">
        <v>64</v>
      </c>
      <c r="C67" s="2" t="s">
        <v>981</v>
      </c>
      <c r="D67" s="7">
        <v>525</v>
      </c>
      <c r="E67" s="7">
        <v>69.45</v>
      </c>
      <c r="F67" s="7">
        <f t="shared" si="0"/>
        <v>594.45000000000005</v>
      </c>
      <c r="G67" s="7">
        <v>66.25</v>
      </c>
      <c r="H67" s="8">
        <f t="shared" si="1"/>
        <v>528.20000000000005</v>
      </c>
      <c r="I67" s="8">
        <f t="shared" si="2"/>
        <v>67.134219999999999</v>
      </c>
      <c r="J67" s="8">
        <f t="shared" si="3"/>
        <v>461.06578000000002</v>
      </c>
      <c r="K67" s="9">
        <f t="shared" si="4"/>
        <v>82.991840400000001</v>
      </c>
      <c r="L67" s="9">
        <f t="shared" si="5"/>
        <v>544.05762040000002</v>
      </c>
      <c r="M67" s="10">
        <f t="shared" si="6"/>
        <v>544.1</v>
      </c>
      <c r="O67" s="4" t="s">
        <v>1068</v>
      </c>
      <c r="P67" s="11" t="s">
        <v>1069</v>
      </c>
      <c r="Q67" s="11" t="s">
        <v>830</v>
      </c>
      <c r="U67" s="4" t="s">
        <v>81</v>
      </c>
      <c r="V67" s="4" t="s">
        <v>82</v>
      </c>
    </row>
    <row r="68" spans="1:22" ht="14.45" customHeight="1">
      <c r="A68" s="4">
        <v>65</v>
      </c>
      <c r="B68" s="4">
        <v>3517</v>
      </c>
      <c r="C68" s="2" t="s">
        <v>974</v>
      </c>
      <c r="D68" s="7">
        <v>525</v>
      </c>
      <c r="E68" s="7">
        <v>163.19999999999999</v>
      </c>
      <c r="F68" s="7">
        <f t="shared" ref="F68:F88" si="7">E68+D68</f>
        <v>688.2</v>
      </c>
      <c r="G68" s="7">
        <v>151.4</v>
      </c>
      <c r="H68" s="8">
        <f t="shared" ref="H68:H131" si="8">F68-G68</f>
        <v>536.80000000000007</v>
      </c>
      <c r="I68" s="8">
        <f t="shared" ref="I68:I88" si="9">+H68*0.1271</f>
        <v>68.227280000000007</v>
      </c>
      <c r="J68" s="8">
        <f t="shared" ref="J68:J131" si="10">+H68-I68</f>
        <v>468.57272000000006</v>
      </c>
      <c r="K68" s="9">
        <f t="shared" ref="K68:K88" si="11">J68*18%</f>
        <v>84.343089600000013</v>
      </c>
      <c r="L68" s="9">
        <f t="shared" ref="L68:L131" si="12">+J68+K68</f>
        <v>552.9158096000001</v>
      </c>
      <c r="M68" s="10">
        <f t="shared" ref="M68:M87" si="13">ROUND(L68,1)</f>
        <v>552.9</v>
      </c>
      <c r="O68" s="4" t="s">
        <v>909</v>
      </c>
      <c r="P68" s="11" t="s">
        <v>910</v>
      </c>
      <c r="Q68" s="11" t="s">
        <v>912</v>
      </c>
      <c r="U68" s="4" t="s">
        <v>68</v>
      </c>
      <c r="V68" s="4" t="s">
        <v>83</v>
      </c>
    </row>
    <row r="69" spans="1:22" ht="14.45" customHeight="1">
      <c r="A69" s="4">
        <v>66</v>
      </c>
      <c r="B69" s="4">
        <v>3518</v>
      </c>
      <c r="C69" s="2" t="s">
        <v>975</v>
      </c>
      <c r="D69" s="7">
        <v>525</v>
      </c>
      <c r="E69" s="7">
        <v>75.7</v>
      </c>
      <c r="F69" s="7">
        <f t="shared" si="7"/>
        <v>600.70000000000005</v>
      </c>
      <c r="G69" s="7">
        <v>75.5</v>
      </c>
      <c r="H69" s="8">
        <f t="shared" si="8"/>
        <v>525.20000000000005</v>
      </c>
      <c r="I69" s="8">
        <f t="shared" si="9"/>
        <v>66.752920000000003</v>
      </c>
      <c r="J69" s="8">
        <f t="shared" si="10"/>
        <v>458.44708000000003</v>
      </c>
      <c r="K69" s="9">
        <f t="shared" si="11"/>
        <v>82.520474399999998</v>
      </c>
      <c r="L69" s="9">
        <f t="shared" si="12"/>
        <v>540.96755440000004</v>
      </c>
      <c r="M69" s="10">
        <f t="shared" si="13"/>
        <v>541</v>
      </c>
      <c r="P69" s="11" t="s">
        <v>1136</v>
      </c>
      <c r="Q69" s="11" t="s">
        <v>753</v>
      </c>
      <c r="U69" s="4" t="s">
        <v>68</v>
      </c>
      <c r="V69" s="4" t="s">
        <v>84</v>
      </c>
    </row>
    <row r="70" spans="1:22" ht="14.45" customHeight="1">
      <c r="A70" s="4">
        <v>67</v>
      </c>
      <c r="B70" s="4">
        <v>3518</v>
      </c>
      <c r="C70" s="2" t="s">
        <v>976</v>
      </c>
      <c r="D70" s="7">
        <v>525</v>
      </c>
      <c r="E70" s="7">
        <v>80</v>
      </c>
      <c r="F70" s="7">
        <f t="shared" si="7"/>
        <v>605</v>
      </c>
      <c r="G70" s="7">
        <v>68</v>
      </c>
      <c r="H70" s="8">
        <f t="shared" si="8"/>
        <v>537</v>
      </c>
      <c r="I70" s="8">
        <f t="shared" si="9"/>
        <v>68.25269999999999</v>
      </c>
      <c r="J70" s="8">
        <f t="shared" si="10"/>
        <v>468.7473</v>
      </c>
      <c r="K70" s="9">
        <f t="shared" si="11"/>
        <v>84.374513999999991</v>
      </c>
      <c r="L70" s="9">
        <f t="shared" si="12"/>
        <v>553.12181399999997</v>
      </c>
      <c r="M70" s="10">
        <f t="shared" si="13"/>
        <v>553.1</v>
      </c>
      <c r="O70" s="4" t="s">
        <v>911</v>
      </c>
      <c r="P70" s="11" t="s">
        <v>1137</v>
      </c>
      <c r="Q70" s="11" t="s">
        <v>912</v>
      </c>
      <c r="U70" s="4" t="s">
        <v>68</v>
      </c>
      <c r="V70" s="4" t="s">
        <v>85</v>
      </c>
    </row>
    <row r="71" spans="1:22" ht="14.45" customHeight="1">
      <c r="A71" s="4">
        <v>68</v>
      </c>
      <c r="C71" s="2" t="s">
        <v>982</v>
      </c>
      <c r="D71" s="7">
        <v>525</v>
      </c>
      <c r="E71" s="7">
        <v>173.7</v>
      </c>
      <c r="F71" s="7">
        <f t="shared" si="7"/>
        <v>698.7</v>
      </c>
      <c r="G71" s="7">
        <v>166.75</v>
      </c>
      <c r="H71" s="8">
        <f t="shared" si="8"/>
        <v>531.95000000000005</v>
      </c>
      <c r="I71" s="8">
        <f t="shared" si="9"/>
        <v>67.610844999999998</v>
      </c>
      <c r="J71" s="8">
        <f t="shared" si="10"/>
        <v>464.33915500000006</v>
      </c>
      <c r="K71" s="9">
        <f t="shared" si="11"/>
        <v>83.581047900000002</v>
      </c>
      <c r="L71" s="9">
        <f t="shared" si="12"/>
        <v>547.92020290000005</v>
      </c>
      <c r="M71" s="10">
        <f t="shared" si="13"/>
        <v>547.9</v>
      </c>
      <c r="O71" s="4" t="s">
        <v>1062</v>
      </c>
      <c r="P71" s="11" t="s">
        <v>1259</v>
      </c>
      <c r="Q71" s="11" t="s">
        <v>912</v>
      </c>
    </row>
    <row r="72" spans="1:22" ht="14.45" customHeight="1">
      <c r="A72" s="4">
        <v>69</v>
      </c>
      <c r="C72" s="2" t="s">
        <v>983</v>
      </c>
      <c r="D72" s="7">
        <v>525</v>
      </c>
      <c r="E72" s="7">
        <v>102.45</v>
      </c>
      <c r="F72" s="7">
        <f t="shared" si="7"/>
        <v>627.45000000000005</v>
      </c>
      <c r="G72" s="7">
        <v>93.25</v>
      </c>
      <c r="H72" s="8">
        <f t="shared" si="8"/>
        <v>534.20000000000005</v>
      </c>
      <c r="I72" s="8">
        <f t="shared" si="9"/>
        <v>67.896820000000005</v>
      </c>
      <c r="J72" s="8">
        <f t="shared" si="10"/>
        <v>466.30318000000005</v>
      </c>
      <c r="K72" s="9">
        <f t="shared" si="11"/>
        <v>83.934572400000008</v>
      </c>
      <c r="L72" s="9">
        <f t="shared" si="12"/>
        <v>550.23775240000009</v>
      </c>
      <c r="M72" s="10">
        <f t="shared" si="13"/>
        <v>550.20000000000005</v>
      </c>
      <c r="O72" s="4" t="s">
        <v>1063</v>
      </c>
      <c r="P72" s="11" t="s">
        <v>1250</v>
      </c>
      <c r="Q72" s="11" t="s">
        <v>1257</v>
      </c>
    </row>
    <row r="73" spans="1:22" ht="14.45" customHeight="1">
      <c r="A73" s="4">
        <v>70</v>
      </c>
      <c r="C73" s="2" t="s">
        <v>984</v>
      </c>
      <c r="D73" s="7">
        <v>525</v>
      </c>
      <c r="E73" s="7">
        <v>37.5</v>
      </c>
      <c r="F73" s="7">
        <f t="shared" si="7"/>
        <v>562.5</v>
      </c>
      <c r="G73" s="7">
        <v>26</v>
      </c>
      <c r="H73" s="8">
        <f t="shared" si="8"/>
        <v>536.5</v>
      </c>
      <c r="I73" s="8">
        <f t="shared" si="9"/>
        <v>68.189149999999998</v>
      </c>
      <c r="J73" s="8">
        <f t="shared" si="10"/>
        <v>468.31085000000002</v>
      </c>
      <c r="K73" s="9">
        <f t="shared" si="11"/>
        <v>84.295952999999997</v>
      </c>
      <c r="L73" s="9">
        <f t="shared" si="12"/>
        <v>552.60680300000001</v>
      </c>
      <c r="M73" s="10">
        <f t="shared" si="13"/>
        <v>552.6</v>
      </c>
      <c r="O73" s="4" t="s">
        <v>1064</v>
      </c>
      <c r="P73" s="11" t="s">
        <v>1098</v>
      </c>
      <c r="Q73" s="11" t="s">
        <v>912</v>
      </c>
    </row>
    <row r="74" spans="1:22" ht="14.45" customHeight="1">
      <c r="A74" s="4">
        <v>71</v>
      </c>
      <c r="C74" s="2" t="s">
        <v>995</v>
      </c>
      <c r="D74" s="7">
        <v>530</v>
      </c>
      <c r="E74" s="7">
        <v>733.5</v>
      </c>
      <c r="F74" s="7">
        <f t="shared" si="7"/>
        <v>1263.5</v>
      </c>
      <c r="G74" s="7">
        <v>701.4</v>
      </c>
      <c r="H74" s="8">
        <f t="shared" si="8"/>
        <v>562.1</v>
      </c>
      <c r="I74" s="8">
        <f t="shared" si="9"/>
        <v>71.442909999999998</v>
      </c>
      <c r="J74" s="8">
        <f t="shared" si="10"/>
        <v>490.65709000000004</v>
      </c>
      <c r="K74" s="9">
        <f t="shared" si="11"/>
        <v>88.3182762</v>
      </c>
      <c r="L74" s="9">
        <f t="shared" si="12"/>
        <v>578.97536620000005</v>
      </c>
      <c r="M74" s="10">
        <f t="shared" si="13"/>
        <v>579</v>
      </c>
      <c r="O74" s="4" t="s">
        <v>1038</v>
      </c>
      <c r="P74" s="11" t="s">
        <v>1138</v>
      </c>
      <c r="Q74" s="11" t="s">
        <v>1120</v>
      </c>
    </row>
    <row r="75" spans="1:22" ht="14.45" customHeight="1">
      <c r="A75" s="4">
        <v>72</v>
      </c>
      <c r="C75" s="2" t="s">
        <v>996</v>
      </c>
      <c r="D75" s="7">
        <v>530</v>
      </c>
      <c r="E75" s="7">
        <v>86.2</v>
      </c>
      <c r="F75" s="7">
        <f t="shared" si="7"/>
        <v>616.20000000000005</v>
      </c>
      <c r="G75" s="7">
        <v>85.5</v>
      </c>
      <c r="H75" s="8">
        <f t="shared" si="8"/>
        <v>530.70000000000005</v>
      </c>
      <c r="I75" s="8">
        <f t="shared" si="9"/>
        <v>67.451970000000003</v>
      </c>
      <c r="J75" s="8">
        <f t="shared" si="10"/>
        <v>463.24803000000003</v>
      </c>
      <c r="K75" s="9">
        <f t="shared" si="11"/>
        <v>83.384645399999997</v>
      </c>
      <c r="L75" s="9">
        <f t="shared" si="12"/>
        <v>546.63267540000004</v>
      </c>
      <c r="M75" s="10">
        <f t="shared" si="13"/>
        <v>546.6</v>
      </c>
      <c r="O75" s="4" t="s">
        <v>1039</v>
      </c>
      <c r="P75" s="11" t="s">
        <v>1040</v>
      </c>
      <c r="Q75" s="11" t="s">
        <v>1041</v>
      </c>
    </row>
    <row r="76" spans="1:22" ht="14.45" customHeight="1">
      <c r="A76" s="4">
        <v>73</v>
      </c>
      <c r="C76" s="2" t="s">
        <v>997</v>
      </c>
      <c r="D76" s="7">
        <v>530</v>
      </c>
      <c r="E76" s="7">
        <v>104.55</v>
      </c>
      <c r="F76" s="7">
        <f t="shared" si="7"/>
        <v>634.54999999999995</v>
      </c>
      <c r="G76" s="7">
        <v>100.25</v>
      </c>
      <c r="H76" s="8">
        <f t="shared" si="8"/>
        <v>534.29999999999995</v>
      </c>
      <c r="I76" s="8">
        <f t="shared" si="9"/>
        <v>67.90952999999999</v>
      </c>
      <c r="J76" s="8">
        <f t="shared" si="10"/>
        <v>466.39046999999994</v>
      </c>
      <c r="K76" s="9">
        <f t="shared" si="11"/>
        <v>83.950284599999989</v>
      </c>
      <c r="L76" s="9">
        <f t="shared" si="12"/>
        <v>550.34075459999997</v>
      </c>
      <c r="M76" s="10">
        <f t="shared" si="13"/>
        <v>550.29999999999995</v>
      </c>
      <c r="O76" s="4" t="s">
        <v>1042</v>
      </c>
      <c r="P76" s="11" t="s">
        <v>1043</v>
      </c>
      <c r="Q76" s="11" t="s">
        <v>1127</v>
      </c>
    </row>
    <row r="77" spans="1:22" ht="14.45" customHeight="1">
      <c r="A77" s="4">
        <v>74</v>
      </c>
      <c r="C77" s="2" t="s">
        <v>998</v>
      </c>
      <c r="D77" s="7">
        <v>530</v>
      </c>
      <c r="E77" s="7">
        <v>381.4</v>
      </c>
      <c r="F77" s="7">
        <f t="shared" si="7"/>
        <v>911.4</v>
      </c>
      <c r="G77" s="7">
        <v>347.95</v>
      </c>
      <c r="H77" s="8">
        <f t="shared" si="8"/>
        <v>563.45000000000005</v>
      </c>
      <c r="I77" s="8">
        <f t="shared" si="9"/>
        <v>71.614495000000005</v>
      </c>
      <c r="J77" s="8">
        <f t="shared" si="10"/>
        <v>491.83550500000001</v>
      </c>
      <c r="K77" s="9">
        <f t="shared" si="11"/>
        <v>88.5303909</v>
      </c>
      <c r="L77" s="9">
        <f t="shared" si="12"/>
        <v>580.36589590000006</v>
      </c>
      <c r="M77" s="10">
        <f t="shared" si="13"/>
        <v>580.4</v>
      </c>
      <c r="O77" s="4" t="s">
        <v>1044</v>
      </c>
      <c r="P77" s="11" t="s">
        <v>1045</v>
      </c>
      <c r="Q77" s="11" t="s">
        <v>759</v>
      </c>
    </row>
    <row r="78" spans="1:22" ht="14.45" customHeight="1">
      <c r="A78" s="4">
        <v>75</v>
      </c>
      <c r="C78" s="2" t="s">
        <v>999</v>
      </c>
      <c r="D78" s="7">
        <v>530</v>
      </c>
      <c r="E78" s="7">
        <v>91.45</v>
      </c>
      <c r="F78" s="7">
        <f t="shared" si="7"/>
        <v>621.45000000000005</v>
      </c>
      <c r="G78" s="7">
        <v>39.75</v>
      </c>
      <c r="H78" s="8">
        <f t="shared" si="8"/>
        <v>581.70000000000005</v>
      </c>
      <c r="I78" s="8">
        <f t="shared" si="9"/>
        <v>73.934070000000006</v>
      </c>
      <c r="J78" s="8">
        <f t="shared" si="10"/>
        <v>507.76593000000003</v>
      </c>
      <c r="K78" s="9">
        <f t="shared" si="11"/>
        <v>91.397867399999996</v>
      </c>
      <c r="L78" s="9">
        <f t="shared" si="12"/>
        <v>599.16379740000002</v>
      </c>
      <c r="M78" s="10">
        <f t="shared" si="13"/>
        <v>599.20000000000005</v>
      </c>
      <c r="O78" s="4" t="s">
        <v>1046</v>
      </c>
      <c r="P78" s="11" t="s">
        <v>1139</v>
      </c>
      <c r="Q78" s="11" t="s">
        <v>1129</v>
      </c>
    </row>
    <row r="79" spans="1:22" ht="14.45" customHeight="1">
      <c r="A79" s="4">
        <v>76</v>
      </c>
      <c r="C79" s="2" t="s">
        <v>1001</v>
      </c>
      <c r="D79" s="7">
        <v>530</v>
      </c>
      <c r="E79" s="7">
        <v>181.4</v>
      </c>
      <c r="F79" s="7">
        <f t="shared" si="7"/>
        <v>711.4</v>
      </c>
      <c r="G79" s="7">
        <v>175.15</v>
      </c>
      <c r="H79" s="8">
        <f t="shared" si="8"/>
        <v>536.25</v>
      </c>
      <c r="I79" s="8">
        <f t="shared" si="9"/>
        <v>68.157375000000002</v>
      </c>
      <c r="J79" s="8">
        <f t="shared" si="10"/>
        <v>468.092625</v>
      </c>
      <c r="K79" s="9">
        <f t="shared" si="11"/>
        <v>84.256672499999993</v>
      </c>
      <c r="L79" s="9">
        <f t="shared" si="12"/>
        <v>552.34929750000003</v>
      </c>
      <c r="M79" s="10">
        <f t="shared" si="13"/>
        <v>552.29999999999995</v>
      </c>
      <c r="O79" s="4" t="s">
        <v>1047</v>
      </c>
      <c r="P79" s="11" t="s">
        <v>1045</v>
      </c>
      <c r="Q79" s="11" t="s">
        <v>835</v>
      </c>
    </row>
    <row r="80" spans="1:22" ht="14.45" customHeight="1">
      <c r="A80" s="4">
        <v>77</v>
      </c>
      <c r="C80" s="2" t="s">
        <v>1000</v>
      </c>
      <c r="D80" s="7">
        <v>530</v>
      </c>
      <c r="E80" s="7">
        <v>58.75</v>
      </c>
      <c r="F80" s="7">
        <f t="shared" si="7"/>
        <v>588.75</v>
      </c>
      <c r="G80" s="7">
        <v>58.75</v>
      </c>
      <c r="H80" s="8">
        <f t="shared" si="8"/>
        <v>530</v>
      </c>
      <c r="I80" s="8">
        <f t="shared" si="9"/>
        <v>67.363</v>
      </c>
      <c r="J80" s="8">
        <f t="shared" si="10"/>
        <v>462.637</v>
      </c>
      <c r="K80" s="9">
        <f t="shared" si="11"/>
        <v>83.274659999999997</v>
      </c>
      <c r="L80" s="9">
        <f t="shared" si="12"/>
        <v>545.91165999999998</v>
      </c>
      <c r="M80" s="10">
        <f t="shared" si="13"/>
        <v>545.9</v>
      </c>
      <c r="O80" s="4" t="s">
        <v>1048</v>
      </c>
      <c r="P80" s="11" t="s">
        <v>1045</v>
      </c>
      <c r="Q80" s="11" t="s">
        <v>1049</v>
      </c>
    </row>
    <row r="81" spans="1:22" ht="14.45" customHeight="1">
      <c r="A81" s="4">
        <v>78</v>
      </c>
      <c r="C81" s="2" t="s">
        <v>1002</v>
      </c>
      <c r="D81" s="7">
        <v>530</v>
      </c>
      <c r="E81" s="7">
        <v>13.75</v>
      </c>
      <c r="F81" s="7">
        <f t="shared" si="7"/>
        <v>543.75</v>
      </c>
      <c r="G81" s="7">
        <v>13.75</v>
      </c>
      <c r="H81" s="8">
        <f t="shared" si="8"/>
        <v>530</v>
      </c>
      <c r="I81" s="8">
        <f t="shared" si="9"/>
        <v>67.363</v>
      </c>
      <c r="J81" s="8">
        <f t="shared" si="10"/>
        <v>462.637</v>
      </c>
      <c r="K81" s="9">
        <f t="shared" si="11"/>
        <v>83.274659999999997</v>
      </c>
      <c r="L81" s="9">
        <f t="shared" si="12"/>
        <v>545.91165999999998</v>
      </c>
      <c r="M81" s="10">
        <f t="shared" si="13"/>
        <v>545.9</v>
      </c>
      <c r="O81" s="4" t="s">
        <v>1050</v>
      </c>
      <c r="P81" s="11" t="s">
        <v>1045</v>
      </c>
      <c r="Q81" s="11" t="s">
        <v>738</v>
      </c>
    </row>
    <row r="82" spans="1:22" ht="14.45" customHeight="1">
      <c r="A82" s="4">
        <v>79</v>
      </c>
      <c r="C82" s="2" t="s">
        <v>1003</v>
      </c>
      <c r="D82" s="7">
        <v>530</v>
      </c>
      <c r="E82" s="7">
        <v>213.5</v>
      </c>
      <c r="F82" s="7">
        <f t="shared" si="7"/>
        <v>743.5</v>
      </c>
      <c r="G82" s="7">
        <v>166.75</v>
      </c>
      <c r="H82" s="8">
        <f t="shared" si="8"/>
        <v>576.75</v>
      </c>
      <c r="I82" s="8">
        <f t="shared" si="9"/>
        <v>73.304924999999997</v>
      </c>
      <c r="J82" s="8">
        <f t="shared" si="10"/>
        <v>503.44507499999997</v>
      </c>
      <c r="K82" s="9">
        <f t="shared" si="11"/>
        <v>90.620113499999988</v>
      </c>
      <c r="L82" s="9">
        <f t="shared" si="12"/>
        <v>594.06518849999998</v>
      </c>
      <c r="M82" s="10">
        <f t="shared" si="13"/>
        <v>594.1</v>
      </c>
      <c r="O82" s="4" t="s">
        <v>1051</v>
      </c>
      <c r="P82" s="11" t="s">
        <v>1045</v>
      </c>
      <c r="Q82" s="11" t="s">
        <v>827</v>
      </c>
    </row>
    <row r="83" spans="1:22" ht="14.45" customHeight="1">
      <c r="A83" s="4">
        <v>80</v>
      </c>
      <c r="C83" s="2" t="s">
        <v>1004</v>
      </c>
      <c r="D83" s="7">
        <v>530</v>
      </c>
      <c r="E83" s="7">
        <v>86.55</v>
      </c>
      <c r="F83" s="7">
        <f t="shared" si="7"/>
        <v>616.54999999999995</v>
      </c>
      <c r="G83" s="7">
        <v>74.25</v>
      </c>
      <c r="H83" s="8">
        <f t="shared" si="8"/>
        <v>542.29999999999995</v>
      </c>
      <c r="I83" s="8">
        <f t="shared" si="9"/>
        <v>68.926329999999993</v>
      </c>
      <c r="J83" s="8">
        <f t="shared" si="10"/>
        <v>473.37366999999995</v>
      </c>
      <c r="K83" s="9">
        <f t="shared" si="11"/>
        <v>85.207260599999984</v>
      </c>
      <c r="L83" s="9">
        <f t="shared" si="12"/>
        <v>558.58093059999987</v>
      </c>
      <c r="M83" s="10">
        <f t="shared" si="13"/>
        <v>558.6</v>
      </c>
      <c r="O83" s="4" t="s">
        <v>1052</v>
      </c>
      <c r="P83" s="11" t="s">
        <v>1140</v>
      </c>
      <c r="Q83" s="11" t="s">
        <v>912</v>
      </c>
    </row>
    <row r="84" spans="1:22" ht="14.45" customHeight="1">
      <c r="A84" s="4">
        <v>81</v>
      </c>
      <c r="C84" s="2" t="s">
        <v>1005</v>
      </c>
      <c r="D84" s="7">
        <v>530</v>
      </c>
      <c r="E84" s="7">
        <v>170.8</v>
      </c>
      <c r="F84" s="7">
        <f t="shared" si="7"/>
        <v>700.8</v>
      </c>
      <c r="G84" s="7">
        <v>166.75</v>
      </c>
      <c r="H84" s="8">
        <f t="shared" si="8"/>
        <v>534.04999999999995</v>
      </c>
      <c r="I84" s="8">
        <f t="shared" si="9"/>
        <v>67.877754999999993</v>
      </c>
      <c r="J84" s="8">
        <f t="shared" si="10"/>
        <v>466.17224499999998</v>
      </c>
      <c r="K84" s="9">
        <f t="shared" si="11"/>
        <v>83.9110041</v>
      </c>
      <c r="L84" s="9">
        <f t="shared" si="12"/>
        <v>550.08324909999999</v>
      </c>
      <c r="M84" s="10">
        <f t="shared" si="13"/>
        <v>550.1</v>
      </c>
      <c r="O84" s="4" t="s">
        <v>1053</v>
      </c>
      <c r="P84" s="11" t="s">
        <v>1045</v>
      </c>
      <c r="Q84" s="11" t="s">
        <v>830</v>
      </c>
    </row>
    <row r="85" spans="1:22" ht="14.45" customHeight="1">
      <c r="A85" s="4">
        <v>82</v>
      </c>
      <c r="C85" s="2" t="s">
        <v>1006</v>
      </c>
      <c r="D85" s="7">
        <v>530</v>
      </c>
      <c r="E85" s="7">
        <v>225.1</v>
      </c>
      <c r="F85" s="7">
        <f t="shared" si="7"/>
        <v>755.1</v>
      </c>
      <c r="G85" s="7">
        <v>170.25</v>
      </c>
      <c r="H85" s="8">
        <f t="shared" si="8"/>
        <v>584.85</v>
      </c>
      <c r="I85" s="8">
        <f t="shared" si="9"/>
        <v>74.334434999999999</v>
      </c>
      <c r="J85" s="8">
        <f t="shared" si="10"/>
        <v>510.51556500000004</v>
      </c>
      <c r="K85" s="9">
        <f t="shared" si="11"/>
        <v>91.892801700000007</v>
      </c>
      <c r="L85" s="9">
        <f t="shared" si="12"/>
        <v>602.40836669999999</v>
      </c>
      <c r="M85" s="10">
        <f t="shared" si="13"/>
        <v>602.4</v>
      </c>
      <c r="O85" s="4" t="s">
        <v>1054</v>
      </c>
      <c r="P85" s="11" t="s">
        <v>1045</v>
      </c>
      <c r="Q85" s="11" t="s">
        <v>816</v>
      </c>
    </row>
    <row r="86" spans="1:22" ht="14.45" customHeight="1">
      <c r="A86" s="4">
        <v>83</v>
      </c>
      <c r="C86" s="2" t="s">
        <v>1007</v>
      </c>
      <c r="D86" s="7">
        <v>530</v>
      </c>
      <c r="E86" s="7">
        <v>92.4</v>
      </c>
      <c r="F86" s="7">
        <f t="shared" si="7"/>
        <v>622.4</v>
      </c>
      <c r="G86" s="7">
        <v>91</v>
      </c>
      <c r="H86" s="8">
        <f t="shared" si="8"/>
        <v>531.4</v>
      </c>
      <c r="I86" s="8">
        <f t="shared" si="9"/>
        <v>67.540939999999992</v>
      </c>
      <c r="J86" s="8">
        <f t="shared" si="10"/>
        <v>463.85906</v>
      </c>
      <c r="K86" s="9">
        <f t="shared" si="11"/>
        <v>83.494630799999996</v>
      </c>
      <c r="L86" s="9">
        <f t="shared" si="12"/>
        <v>547.35369079999998</v>
      </c>
      <c r="M86" s="10">
        <f t="shared" si="13"/>
        <v>547.4</v>
      </c>
      <c r="O86" s="4" t="s">
        <v>1055</v>
      </c>
      <c r="P86" s="11" t="s">
        <v>1045</v>
      </c>
      <c r="Q86" s="11" t="s">
        <v>803</v>
      </c>
    </row>
    <row r="87" spans="1:22" ht="14.45" customHeight="1">
      <c r="A87" s="4">
        <v>84</v>
      </c>
      <c r="C87" s="2" t="s">
        <v>1008</v>
      </c>
      <c r="D87" s="7">
        <v>530</v>
      </c>
      <c r="E87" s="7">
        <v>840.35</v>
      </c>
      <c r="F87" s="7">
        <f t="shared" si="7"/>
        <v>1370.35</v>
      </c>
      <c r="G87" s="7">
        <v>812.85</v>
      </c>
      <c r="H87" s="8">
        <f t="shared" si="8"/>
        <v>557.49999999999989</v>
      </c>
      <c r="I87" s="8">
        <f t="shared" si="9"/>
        <v>70.858249999999984</v>
      </c>
      <c r="J87" s="8">
        <f t="shared" si="10"/>
        <v>486.64174999999989</v>
      </c>
      <c r="K87" s="9">
        <f t="shared" si="11"/>
        <v>87.595514999999978</v>
      </c>
      <c r="L87" s="9">
        <f t="shared" si="12"/>
        <v>574.23726499999987</v>
      </c>
      <c r="M87" s="10">
        <f t="shared" si="13"/>
        <v>574.20000000000005</v>
      </c>
      <c r="O87" s="4" t="s">
        <v>1056</v>
      </c>
      <c r="P87" s="11" t="s">
        <v>1141</v>
      </c>
      <c r="Q87" s="11" t="s">
        <v>1119</v>
      </c>
    </row>
    <row r="88" spans="1:22" ht="14.45" customHeight="1">
      <c r="A88" s="4">
        <v>85</v>
      </c>
      <c r="C88" s="2" t="s">
        <v>1009</v>
      </c>
      <c r="D88" s="7">
        <v>530</v>
      </c>
      <c r="E88" s="7">
        <v>48.6</v>
      </c>
      <c r="F88" s="7">
        <f t="shared" si="7"/>
        <v>578.6</v>
      </c>
      <c r="G88" s="7">
        <v>48.5</v>
      </c>
      <c r="H88" s="8">
        <f t="shared" si="8"/>
        <v>530.1</v>
      </c>
      <c r="I88" s="8">
        <f t="shared" si="9"/>
        <v>67.375709999999998</v>
      </c>
      <c r="J88" s="8">
        <f t="shared" si="10"/>
        <v>462.72429</v>
      </c>
      <c r="K88" s="9">
        <f t="shared" si="11"/>
        <v>83.290372199999993</v>
      </c>
      <c r="L88" s="9">
        <f t="shared" si="12"/>
        <v>546.01466219999998</v>
      </c>
      <c r="M88" s="10">
        <f>ROUND(L88,1)+0.4</f>
        <v>546.4</v>
      </c>
      <c r="O88" s="4" t="s">
        <v>1057</v>
      </c>
      <c r="P88" s="11" t="s">
        <v>1058</v>
      </c>
      <c r="Q88" s="11" t="s">
        <v>1059</v>
      </c>
    </row>
    <row r="89" spans="1:22" ht="14.45" customHeight="1">
      <c r="A89" s="4">
        <v>86</v>
      </c>
      <c r="B89" s="4">
        <v>3151</v>
      </c>
      <c r="C89" s="21" t="s">
        <v>86</v>
      </c>
      <c r="D89" s="7">
        <v>530</v>
      </c>
      <c r="E89" s="7">
        <v>109.3</v>
      </c>
      <c r="F89" s="7">
        <f t="shared" ref="F89:F152" si="14">D89+E89</f>
        <v>639.29999999999995</v>
      </c>
      <c r="G89" s="7">
        <v>96</v>
      </c>
      <c r="H89" s="8">
        <f t="shared" si="8"/>
        <v>543.29999999999995</v>
      </c>
      <c r="I89" s="8">
        <f t="shared" ref="I89:I152" si="15">+H89*0.1099</f>
        <v>59.708669999999991</v>
      </c>
      <c r="J89" s="8">
        <f t="shared" si="10"/>
        <v>483.59132999999997</v>
      </c>
      <c r="K89" s="9">
        <f t="shared" ref="K89:K152" si="16">+J89*18%</f>
        <v>87.046439399999997</v>
      </c>
      <c r="L89" s="9">
        <f t="shared" si="12"/>
        <v>570.63776940000002</v>
      </c>
      <c r="M89" s="10">
        <f t="shared" ref="M89:M152" si="17">ROUND(L89,1)</f>
        <v>570.6</v>
      </c>
      <c r="P89" s="11" t="s">
        <v>792</v>
      </c>
      <c r="Q89" s="11" t="s">
        <v>789</v>
      </c>
      <c r="V89" s="4" t="s">
        <v>87</v>
      </c>
    </row>
    <row r="90" spans="1:22" ht="14.45" customHeight="1">
      <c r="A90" s="4">
        <v>87</v>
      </c>
      <c r="B90" s="4">
        <v>3152</v>
      </c>
      <c r="C90" s="1" t="s">
        <v>88</v>
      </c>
      <c r="D90" s="7">
        <v>530</v>
      </c>
      <c r="E90" s="7">
        <v>500.85</v>
      </c>
      <c r="F90" s="7">
        <f t="shared" si="14"/>
        <v>1030.8499999999999</v>
      </c>
      <c r="G90" s="7">
        <v>337.45</v>
      </c>
      <c r="H90" s="8">
        <f t="shared" si="8"/>
        <v>693.39999999999986</v>
      </c>
      <c r="I90" s="8">
        <f t="shared" si="15"/>
        <v>76.20465999999999</v>
      </c>
      <c r="J90" s="8">
        <f t="shared" si="10"/>
        <v>617.19533999999987</v>
      </c>
      <c r="K90" s="9">
        <f t="shared" si="16"/>
        <v>111.09516119999998</v>
      </c>
      <c r="L90" s="9">
        <f t="shared" si="12"/>
        <v>728.29050119999988</v>
      </c>
      <c r="M90" s="10">
        <f t="shared" si="17"/>
        <v>728.3</v>
      </c>
      <c r="P90" s="11" t="s">
        <v>793</v>
      </c>
      <c r="Q90" s="11" t="s">
        <v>789</v>
      </c>
      <c r="V90" s="4" t="s">
        <v>89</v>
      </c>
    </row>
    <row r="91" spans="1:22" ht="14.45" customHeight="1">
      <c r="A91" s="4">
        <v>88</v>
      </c>
      <c r="B91" s="4">
        <v>3153</v>
      </c>
      <c r="C91" s="1" t="s">
        <v>90</v>
      </c>
      <c r="D91" s="7">
        <v>530</v>
      </c>
      <c r="E91" s="7">
        <v>824.3</v>
      </c>
      <c r="F91" s="7">
        <f t="shared" si="14"/>
        <v>1354.3</v>
      </c>
      <c r="G91" s="7">
        <v>802.9</v>
      </c>
      <c r="H91" s="8">
        <f t="shared" si="8"/>
        <v>551.4</v>
      </c>
      <c r="I91" s="8">
        <f t="shared" si="15"/>
        <v>60.598859999999995</v>
      </c>
      <c r="J91" s="8">
        <f t="shared" si="10"/>
        <v>490.80113999999998</v>
      </c>
      <c r="K91" s="9">
        <f t="shared" si="16"/>
        <v>88.34420519999999</v>
      </c>
      <c r="L91" s="9">
        <f t="shared" si="12"/>
        <v>579.14534519999995</v>
      </c>
      <c r="M91" s="10">
        <f t="shared" si="17"/>
        <v>579.1</v>
      </c>
      <c r="P91" s="11" t="s">
        <v>794</v>
      </c>
      <c r="Q91" s="11" t="s">
        <v>789</v>
      </c>
      <c r="V91" s="4" t="s">
        <v>91</v>
      </c>
    </row>
    <row r="92" spans="1:22" ht="14.45" customHeight="1">
      <c r="A92" s="4">
        <v>89</v>
      </c>
      <c r="B92" s="4">
        <v>3154</v>
      </c>
      <c r="C92" s="1" t="s">
        <v>92</v>
      </c>
      <c r="D92" s="7">
        <v>530</v>
      </c>
      <c r="E92" s="7">
        <v>178.85</v>
      </c>
      <c r="F92" s="7">
        <f t="shared" si="14"/>
        <v>708.85</v>
      </c>
      <c r="G92" s="7">
        <v>178.55</v>
      </c>
      <c r="H92" s="8">
        <f t="shared" si="8"/>
        <v>530.29999999999995</v>
      </c>
      <c r="I92" s="8">
        <f t="shared" si="15"/>
        <v>58.279969999999992</v>
      </c>
      <c r="J92" s="8">
        <f t="shared" si="10"/>
        <v>472.02002999999996</v>
      </c>
      <c r="K92" s="9">
        <f t="shared" si="16"/>
        <v>84.963605399999992</v>
      </c>
      <c r="L92" s="9">
        <f t="shared" si="12"/>
        <v>556.98363539999991</v>
      </c>
      <c r="M92" s="10">
        <f t="shared" si="17"/>
        <v>557</v>
      </c>
      <c r="P92" s="11" t="s">
        <v>795</v>
      </c>
      <c r="Q92" s="11" t="s">
        <v>789</v>
      </c>
      <c r="V92" s="4" t="s">
        <v>93</v>
      </c>
    </row>
    <row r="93" spans="1:22" ht="14.45" customHeight="1">
      <c r="A93" s="4">
        <v>90</v>
      </c>
      <c r="B93" s="4">
        <v>3155</v>
      </c>
      <c r="C93" s="1" t="s">
        <v>94</v>
      </c>
      <c r="D93" s="7">
        <v>530</v>
      </c>
      <c r="E93" s="7">
        <v>161.69999999999999</v>
      </c>
      <c r="F93" s="7">
        <f t="shared" si="14"/>
        <v>691.7</v>
      </c>
      <c r="G93" s="7">
        <v>152.5</v>
      </c>
      <c r="H93" s="8">
        <f t="shared" si="8"/>
        <v>539.20000000000005</v>
      </c>
      <c r="I93" s="8">
        <f t="shared" si="15"/>
        <v>59.258080000000007</v>
      </c>
      <c r="J93" s="8">
        <f t="shared" si="10"/>
        <v>479.94192000000004</v>
      </c>
      <c r="K93" s="9">
        <f t="shared" si="16"/>
        <v>86.389545600000005</v>
      </c>
      <c r="L93" s="9">
        <f t="shared" si="12"/>
        <v>566.3314656</v>
      </c>
      <c r="M93" s="10">
        <f t="shared" si="17"/>
        <v>566.29999999999995</v>
      </c>
      <c r="P93" s="11" t="s">
        <v>734</v>
      </c>
      <c r="Q93" s="11" t="s">
        <v>789</v>
      </c>
      <c r="V93" s="4" t="s">
        <v>95</v>
      </c>
    </row>
    <row r="94" spans="1:22" ht="14.45" customHeight="1">
      <c r="A94" s="4">
        <v>91</v>
      </c>
      <c r="B94" s="4">
        <v>3156</v>
      </c>
      <c r="C94" s="1" t="s">
        <v>96</v>
      </c>
      <c r="D94" s="7">
        <v>530</v>
      </c>
      <c r="E94" s="7">
        <v>112.85</v>
      </c>
      <c r="F94" s="7">
        <f t="shared" si="14"/>
        <v>642.85</v>
      </c>
      <c r="G94" s="7">
        <v>112.75</v>
      </c>
      <c r="H94" s="8">
        <f t="shared" si="8"/>
        <v>530.1</v>
      </c>
      <c r="I94" s="8">
        <f t="shared" si="15"/>
        <v>58.257989999999999</v>
      </c>
      <c r="J94" s="8">
        <f t="shared" si="10"/>
        <v>471.84201000000002</v>
      </c>
      <c r="K94" s="9">
        <f t="shared" si="16"/>
        <v>84.931561799999997</v>
      </c>
      <c r="L94" s="9">
        <f t="shared" si="12"/>
        <v>556.77357180000001</v>
      </c>
      <c r="M94" s="10">
        <f t="shared" si="17"/>
        <v>556.79999999999995</v>
      </c>
      <c r="P94" s="11" t="s">
        <v>796</v>
      </c>
      <c r="Q94" s="11" t="s">
        <v>789</v>
      </c>
      <c r="V94" s="4" t="s">
        <v>97</v>
      </c>
    </row>
    <row r="95" spans="1:22" ht="14.45" customHeight="1">
      <c r="A95" s="4">
        <v>92</v>
      </c>
      <c r="B95" s="4">
        <v>3157</v>
      </c>
      <c r="C95" s="1" t="s">
        <v>98</v>
      </c>
      <c r="D95" s="7">
        <v>530</v>
      </c>
      <c r="E95" s="7">
        <v>497.5</v>
      </c>
      <c r="F95" s="7">
        <f t="shared" si="14"/>
        <v>1027.5</v>
      </c>
      <c r="G95" s="7">
        <v>167.15</v>
      </c>
      <c r="H95" s="8">
        <f t="shared" si="8"/>
        <v>860.35</v>
      </c>
      <c r="I95" s="8">
        <f t="shared" si="15"/>
        <v>94.552464999999998</v>
      </c>
      <c r="J95" s="8">
        <f t="shared" si="10"/>
        <v>765.79753500000004</v>
      </c>
      <c r="K95" s="9">
        <f t="shared" si="16"/>
        <v>137.84355629999999</v>
      </c>
      <c r="L95" s="9">
        <f t="shared" si="12"/>
        <v>903.64109129999997</v>
      </c>
      <c r="M95" s="10">
        <f t="shared" si="17"/>
        <v>903.6</v>
      </c>
      <c r="P95" s="11" t="s">
        <v>797</v>
      </c>
      <c r="Q95" s="11" t="s">
        <v>789</v>
      </c>
      <c r="V95" s="4" t="s">
        <v>99</v>
      </c>
    </row>
    <row r="96" spans="1:22" ht="14.45" customHeight="1">
      <c r="A96" s="4">
        <v>93</v>
      </c>
      <c r="B96" s="4">
        <v>3158</v>
      </c>
      <c r="C96" s="1" t="s">
        <v>100</v>
      </c>
      <c r="D96" s="7">
        <v>530</v>
      </c>
      <c r="E96" s="7">
        <v>209.95</v>
      </c>
      <c r="F96" s="7">
        <f t="shared" si="14"/>
        <v>739.95</v>
      </c>
      <c r="G96" s="7">
        <v>169.15</v>
      </c>
      <c r="H96" s="8">
        <f t="shared" si="8"/>
        <v>570.80000000000007</v>
      </c>
      <c r="I96" s="8">
        <f t="shared" si="15"/>
        <v>62.730920000000005</v>
      </c>
      <c r="J96" s="8">
        <f t="shared" si="10"/>
        <v>508.06908000000004</v>
      </c>
      <c r="K96" s="9">
        <f t="shared" si="16"/>
        <v>91.452434400000001</v>
      </c>
      <c r="L96" s="9">
        <f t="shared" si="12"/>
        <v>599.5215144</v>
      </c>
      <c r="M96" s="10">
        <f t="shared" si="17"/>
        <v>599.5</v>
      </c>
      <c r="P96" s="11" t="s">
        <v>798</v>
      </c>
      <c r="Q96" s="11" t="s">
        <v>789</v>
      </c>
      <c r="V96" s="4" t="s">
        <v>101</v>
      </c>
    </row>
    <row r="97" spans="1:22" ht="14.45" customHeight="1">
      <c r="A97" s="4">
        <v>94</v>
      </c>
      <c r="B97" s="4">
        <v>3159</v>
      </c>
      <c r="C97" s="1" t="s">
        <v>102</v>
      </c>
      <c r="D97" s="7">
        <v>530</v>
      </c>
      <c r="E97" s="7">
        <v>154.9</v>
      </c>
      <c r="F97" s="7">
        <f t="shared" si="14"/>
        <v>684.9</v>
      </c>
      <c r="G97" s="7">
        <v>134.4</v>
      </c>
      <c r="H97" s="8">
        <f t="shared" si="8"/>
        <v>550.5</v>
      </c>
      <c r="I97" s="8">
        <f t="shared" si="15"/>
        <v>60.499949999999998</v>
      </c>
      <c r="J97" s="8">
        <f t="shared" si="10"/>
        <v>490.00004999999999</v>
      </c>
      <c r="K97" s="9">
        <f t="shared" si="16"/>
        <v>88.200008999999994</v>
      </c>
      <c r="L97" s="9">
        <f t="shared" si="12"/>
        <v>578.20005900000001</v>
      </c>
      <c r="M97" s="10">
        <f t="shared" si="17"/>
        <v>578.20000000000005</v>
      </c>
      <c r="P97" s="11" t="s">
        <v>736</v>
      </c>
      <c r="Q97" s="11" t="s">
        <v>789</v>
      </c>
      <c r="V97" s="4" t="s">
        <v>103</v>
      </c>
    </row>
    <row r="98" spans="1:22" ht="14.45" customHeight="1">
      <c r="A98" s="4">
        <v>95</v>
      </c>
      <c r="B98" s="4">
        <v>3160</v>
      </c>
      <c r="C98" s="1" t="s">
        <v>104</v>
      </c>
      <c r="D98" s="7">
        <v>530</v>
      </c>
      <c r="E98" s="7">
        <v>363.15</v>
      </c>
      <c r="F98" s="7">
        <f t="shared" si="14"/>
        <v>893.15</v>
      </c>
      <c r="G98" s="7">
        <v>166.75</v>
      </c>
      <c r="H98" s="8">
        <f t="shared" si="8"/>
        <v>726.4</v>
      </c>
      <c r="I98" s="8">
        <f t="shared" si="15"/>
        <v>79.831359999999989</v>
      </c>
      <c r="J98" s="8">
        <f t="shared" si="10"/>
        <v>646.56863999999996</v>
      </c>
      <c r="K98" s="9">
        <f t="shared" si="16"/>
        <v>116.38235519999999</v>
      </c>
      <c r="L98" s="9">
        <f t="shared" si="12"/>
        <v>762.95099519999997</v>
      </c>
      <c r="M98" s="10">
        <f t="shared" si="17"/>
        <v>763</v>
      </c>
      <c r="P98" s="11" t="s">
        <v>799</v>
      </c>
      <c r="Q98" s="11" t="s">
        <v>789</v>
      </c>
      <c r="V98" s="4" t="s">
        <v>105</v>
      </c>
    </row>
    <row r="99" spans="1:22" ht="14.45" customHeight="1">
      <c r="A99" s="4">
        <v>96</v>
      </c>
      <c r="B99" s="4">
        <v>3161</v>
      </c>
      <c r="C99" s="1" t="s">
        <v>106</v>
      </c>
      <c r="D99" s="7">
        <v>530</v>
      </c>
      <c r="E99" s="7">
        <v>145.85</v>
      </c>
      <c r="F99" s="7">
        <f t="shared" si="14"/>
        <v>675.85</v>
      </c>
      <c r="G99" s="7">
        <v>124.05</v>
      </c>
      <c r="H99" s="8">
        <f t="shared" si="8"/>
        <v>551.80000000000007</v>
      </c>
      <c r="I99" s="8">
        <f t="shared" si="15"/>
        <v>60.642820000000007</v>
      </c>
      <c r="J99" s="8">
        <f t="shared" si="10"/>
        <v>491.15718000000004</v>
      </c>
      <c r="K99" s="9">
        <f t="shared" si="16"/>
        <v>88.408292400000008</v>
      </c>
      <c r="L99" s="9">
        <f t="shared" si="12"/>
        <v>579.56547240000009</v>
      </c>
      <c r="M99" s="10">
        <f t="shared" si="17"/>
        <v>579.6</v>
      </c>
      <c r="P99" s="11" t="s">
        <v>800</v>
      </c>
      <c r="Q99" s="11" t="s">
        <v>789</v>
      </c>
      <c r="V99" s="4" t="s">
        <v>107</v>
      </c>
    </row>
    <row r="100" spans="1:22" ht="14.45" customHeight="1">
      <c r="A100" s="4">
        <v>97</v>
      </c>
      <c r="B100" s="4">
        <v>3162</v>
      </c>
      <c r="C100" s="1" t="s">
        <v>108</v>
      </c>
      <c r="D100" s="7">
        <v>530</v>
      </c>
      <c r="E100" s="7">
        <v>143.44999999999999</v>
      </c>
      <c r="F100" s="7">
        <f t="shared" si="14"/>
        <v>673.45</v>
      </c>
      <c r="G100" s="7">
        <v>135.15</v>
      </c>
      <c r="H100" s="8">
        <f t="shared" si="8"/>
        <v>538.30000000000007</v>
      </c>
      <c r="I100" s="8">
        <f t="shared" si="15"/>
        <v>59.159170000000003</v>
      </c>
      <c r="J100" s="8">
        <f t="shared" si="10"/>
        <v>479.14083000000005</v>
      </c>
      <c r="K100" s="9">
        <f t="shared" si="16"/>
        <v>86.245349400000009</v>
      </c>
      <c r="L100" s="9">
        <f t="shared" si="12"/>
        <v>565.38617940000006</v>
      </c>
      <c r="M100" s="10">
        <f t="shared" si="17"/>
        <v>565.4</v>
      </c>
      <c r="P100" s="11" t="s">
        <v>801</v>
      </c>
      <c r="Q100" s="11" t="s">
        <v>789</v>
      </c>
      <c r="V100" s="4" t="s">
        <v>109</v>
      </c>
    </row>
    <row r="101" spans="1:22" ht="14.45" customHeight="1">
      <c r="A101" s="4">
        <v>98</v>
      </c>
      <c r="B101" s="4">
        <v>3164</v>
      </c>
      <c r="C101" s="1" t="s">
        <v>110</v>
      </c>
      <c r="D101" s="7">
        <v>530</v>
      </c>
      <c r="E101" s="7">
        <v>52</v>
      </c>
      <c r="F101" s="7">
        <f t="shared" si="14"/>
        <v>582</v>
      </c>
      <c r="G101" s="7">
        <v>51.7</v>
      </c>
      <c r="H101" s="8">
        <f t="shared" si="8"/>
        <v>530.29999999999995</v>
      </c>
      <c r="I101" s="8">
        <f t="shared" si="15"/>
        <v>58.279969999999992</v>
      </c>
      <c r="J101" s="8">
        <f t="shared" si="10"/>
        <v>472.02002999999996</v>
      </c>
      <c r="K101" s="9">
        <f t="shared" si="16"/>
        <v>84.963605399999992</v>
      </c>
      <c r="L101" s="9">
        <f t="shared" si="12"/>
        <v>556.98363539999991</v>
      </c>
      <c r="M101" s="10">
        <f t="shared" si="17"/>
        <v>557</v>
      </c>
      <c r="P101" s="11" t="s">
        <v>802</v>
      </c>
      <c r="Q101" s="11" t="s">
        <v>803</v>
      </c>
      <c r="V101" s="4" t="s">
        <v>111</v>
      </c>
    </row>
    <row r="102" spans="1:22" ht="14.45" customHeight="1">
      <c r="A102" s="4">
        <v>99</v>
      </c>
      <c r="B102" s="4">
        <v>3165</v>
      </c>
      <c r="C102" s="1" t="s">
        <v>112</v>
      </c>
      <c r="D102" s="7">
        <v>530</v>
      </c>
      <c r="E102" s="7">
        <v>1673.75</v>
      </c>
      <c r="F102" s="7">
        <f t="shared" si="14"/>
        <v>2203.75</v>
      </c>
      <c r="G102" s="7">
        <v>1072.8499999999999</v>
      </c>
      <c r="H102" s="8">
        <f t="shared" si="8"/>
        <v>1130.9000000000001</v>
      </c>
      <c r="I102" s="8">
        <f t="shared" si="15"/>
        <v>124.28591</v>
      </c>
      <c r="J102" s="8">
        <f t="shared" si="10"/>
        <v>1006.61409</v>
      </c>
      <c r="K102" s="9">
        <f t="shared" si="16"/>
        <v>181.1905362</v>
      </c>
      <c r="L102" s="9">
        <f t="shared" si="12"/>
        <v>1187.8046262</v>
      </c>
      <c r="M102" s="10">
        <f t="shared" si="17"/>
        <v>1187.8</v>
      </c>
      <c r="P102" s="11" t="s">
        <v>1123</v>
      </c>
      <c r="Q102" s="11" t="s">
        <v>803</v>
      </c>
      <c r="V102" s="4" t="s">
        <v>113</v>
      </c>
    </row>
    <row r="103" spans="1:22" ht="14.45" customHeight="1">
      <c r="A103" s="4">
        <v>100</v>
      </c>
      <c r="B103" s="4">
        <v>3166</v>
      </c>
      <c r="C103" s="1" t="s">
        <v>114</v>
      </c>
      <c r="D103" s="7">
        <v>530</v>
      </c>
      <c r="E103" s="7">
        <v>121.55</v>
      </c>
      <c r="F103" s="7">
        <f t="shared" si="14"/>
        <v>651.54999999999995</v>
      </c>
      <c r="G103" s="7">
        <v>119.25</v>
      </c>
      <c r="H103" s="8">
        <f t="shared" si="8"/>
        <v>532.29999999999995</v>
      </c>
      <c r="I103" s="8">
        <f t="shared" si="15"/>
        <v>58.499769999999991</v>
      </c>
      <c r="J103" s="8">
        <f t="shared" si="10"/>
        <v>473.80022999999994</v>
      </c>
      <c r="K103" s="9">
        <f t="shared" si="16"/>
        <v>85.284041399999992</v>
      </c>
      <c r="L103" s="9">
        <f t="shared" si="12"/>
        <v>559.08427139999992</v>
      </c>
      <c r="M103" s="10">
        <f t="shared" si="17"/>
        <v>559.1</v>
      </c>
      <c r="P103" s="11" t="s">
        <v>805</v>
      </c>
      <c r="Q103" s="11" t="s">
        <v>803</v>
      </c>
      <c r="V103" s="4" t="s">
        <v>115</v>
      </c>
    </row>
    <row r="104" spans="1:22" ht="14.45" customHeight="1">
      <c r="A104" s="4">
        <v>101</v>
      </c>
      <c r="B104" s="4">
        <v>3167</v>
      </c>
      <c r="C104" s="1" t="s">
        <v>116</v>
      </c>
      <c r="D104" s="7">
        <v>530</v>
      </c>
      <c r="E104" s="7">
        <v>180.3</v>
      </c>
      <c r="F104" s="7">
        <f t="shared" si="14"/>
        <v>710.3</v>
      </c>
      <c r="G104" s="7">
        <v>166.75</v>
      </c>
      <c r="H104" s="8">
        <f t="shared" si="8"/>
        <v>543.54999999999995</v>
      </c>
      <c r="I104" s="8">
        <f t="shared" si="15"/>
        <v>59.736144999999993</v>
      </c>
      <c r="J104" s="8">
        <f t="shared" si="10"/>
        <v>483.81385499999999</v>
      </c>
      <c r="K104" s="9">
        <f t="shared" si="16"/>
        <v>87.086493899999994</v>
      </c>
      <c r="L104" s="9">
        <f t="shared" si="12"/>
        <v>570.90034889999993</v>
      </c>
      <c r="M104" s="10">
        <f t="shared" si="17"/>
        <v>570.9</v>
      </c>
      <c r="P104" s="11" t="s">
        <v>806</v>
      </c>
      <c r="Q104" s="11" t="s">
        <v>803</v>
      </c>
      <c r="V104" s="4" t="s">
        <v>117</v>
      </c>
    </row>
    <row r="105" spans="1:22" ht="14.45" customHeight="1">
      <c r="A105" s="4">
        <v>102</v>
      </c>
      <c r="B105" s="4">
        <v>3168</v>
      </c>
      <c r="C105" s="1" t="s">
        <v>118</v>
      </c>
      <c r="D105" s="7">
        <v>530</v>
      </c>
      <c r="E105" s="7">
        <v>436.75</v>
      </c>
      <c r="F105" s="7">
        <f t="shared" si="14"/>
        <v>966.75</v>
      </c>
      <c r="G105" s="7">
        <v>166.75</v>
      </c>
      <c r="H105" s="8">
        <f t="shared" si="8"/>
        <v>800</v>
      </c>
      <c r="I105" s="8">
        <f t="shared" si="15"/>
        <v>87.92</v>
      </c>
      <c r="J105" s="8">
        <f t="shared" si="10"/>
        <v>712.08</v>
      </c>
      <c r="K105" s="9">
        <f t="shared" si="16"/>
        <v>128.17439999999999</v>
      </c>
      <c r="L105" s="9">
        <f t="shared" si="12"/>
        <v>840.25440000000003</v>
      </c>
      <c r="M105" s="10">
        <f t="shared" si="17"/>
        <v>840.3</v>
      </c>
      <c r="P105" s="11" t="s">
        <v>807</v>
      </c>
      <c r="Q105" s="11" t="s">
        <v>803</v>
      </c>
      <c r="V105" s="4" t="s">
        <v>119</v>
      </c>
    </row>
    <row r="106" spans="1:22" ht="14.45" customHeight="1">
      <c r="A106" s="4">
        <v>103</v>
      </c>
      <c r="B106" s="4">
        <v>3069</v>
      </c>
      <c r="C106" s="1" t="s">
        <v>120</v>
      </c>
      <c r="D106" s="7">
        <v>530</v>
      </c>
      <c r="E106" s="7">
        <v>202.8</v>
      </c>
      <c r="F106" s="7">
        <f t="shared" si="14"/>
        <v>732.8</v>
      </c>
      <c r="G106" s="7">
        <v>166.75</v>
      </c>
      <c r="H106" s="8">
        <f t="shared" si="8"/>
        <v>566.04999999999995</v>
      </c>
      <c r="I106" s="8">
        <f t="shared" si="15"/>
        <v>62.208894999999991</v>
      </c>
      <c r="J106" s="8">
        <f t="shared" si="10"/>
        <v>503.84110499999997</v>
      </c>
      <c r="K106" s="9">
        <f t="shared" si="16"/>
        <v>90.691398899999996</v>
      </c>
      <c r="L106" s="9">
        <f t="shared" si="12"/>
        <v>594.53250389999994</v>
      </c>
      <c r="M106" s="10">
        <f t="shared" si="17"/>
        <v>594.5</v>
      </c>
      <c r="P106" s="11" t="s">
        <v>808</v>
      </c>
      <c r="Q106" s="11" t="s">
        <v>803</v>
      </c>
      <c r="V106" s="4" t="s">
        <v>121</v>
      </c>
    </row>
    <row r="107" spans="1:22" ht="14.45" customHeight="1">
      <c r="A107" s="4">
        <v>104</v>
      </c>
      <c r="B107" s="4">
        <v>3070</v>
      </c>
      <c r="C107" s="1" t="s">
        <v>122</v>
      </c>
      <c r="D107" s="7">
        <v>530</v>
      </c>
      <c r="E107" s="7">
        <v>471.45</v>
      </c>
      <c r="F107" s="7">
        <f t="shared" si="14"/>
        <v>1001.45</v>
      </c>
      <c r="G107" s="7">
        <v>452.25</v>
      </c>
      <c r="H107" s="8">
        <f t="shared" si="8"/>
        <v>549.20000000000005</v>
      </c>
      <c r="I107" s="8">
        <f t="shared" si="15"/>
        <v>60.357080000000003</v>
      </c>
      <c r="J107" s="8">
        <f t="shared" si="10"/>
        <v>488.84292000000005</v>
      </c>
      <c r="K107" s="9">
        <f t="shared" si="16"/>
        <v>87.991725600000009</v>
      </c>
      <c r="L107" s="9">
        <f t="shared" si="12"/>
        <v>576.83464560000004</v>
      </c>
      <c r="M107" s="10">
        <f t="shared" si="17"/>
        <v>576.79999999999995</v>
      </c>
      <c r="P107" s="11" t="s">
        <v>809</v>
      </c>
      <c r="Q107" s="11" t="s">
        <v>810</v>
      </c>
      <c r="V107" s="4" t="s">
        <v>123</v>
      </c>
    </row>
    <row r="108" spans="1:22" ht="14.45" customHeight="1">
      <c r="A108" s="4">
        <v>105</v>
      </c>
      <c r="B108" s="4">
        <v>3071</v>
      </c>
      <c r="C108" s="1" t="s">
        <v>124</v>
      </c>
      <c r="D108" s="7">
        <v>530</v>
      </c>
      <c r="E108" s="7">
        <v>175.6</v>
      </c>
      <c r="F108" s="7">
        <f t="shared" si="14"/>
        <v>705.6</v>
      </c>
      <c r="G108" s="7">
        <v>174.7</v>
      </c>
      <c r="H108" s="8">
        <f t="shared" si="8"/>
        <v>530.90000000000009</v>
      </c>
      <c r="I108" s="8">
        <f t="shared" si="15"/>
        <v>58.345910000000011</v>
      </c>
      <c r="J108" s="8">
        <f t="shared" si="10"/>
        <v>472.55409000000009</v>
      </c>
      <c r="K108" s="9">
        <f t="shared" si="16"/>
        <v>85.059736200000017</v>
      </c>
      <c r="L108" s="9">
        <f t="shared" si="12"/>
        <v>557.61382620000006</v>
      </c>
      <c r="M108" s="10">
        <f t="shared" si="17"/>
        <v>557.6</v>
      </c>
      <c r="P108" s="11" t="s">
        <v>811</v>
      </c>
      <c r="Q108" s="11" t="s">
        <v>810</v>
      </c>
      <c r="V108" s="4" t="s">
        <v>125</v>
      </c>
    </row>
    <row r="109" spans="1:22" ht="14.45" customHeight="1">
      <c r="A109" s="4">
        <v>106</v>
      </c>
      <c r="B109" s="4">
        <v>3072</v>
      </c>
      <c r="C109" s="1" t="s">
        <v>126</v>
      </c>
      <c r="D109" s="7">
        <v>530</v>
      </c>
      <c r="E109" s="7">
        <v>346.9</v>
      </c>
      <c r="F109" s="7">
        <f t="shared" si="14"/>
        <v>876.9</v>
      </c>
      <c r="G109" s="7">
        <v>166.75</v>
      </c>
      <c r="H109" s="8">
        <f t="shared" si="8"/>
        <v>710.15</v>
      </c>
      <c r="I109" s="8">
        <f t="shared" si="15"/>
        <v>78.045484999999999</v>
      </c>
      <c r="J109" s="8">
        <f t="shared" si="10"/>
        <v>632.10451499999999</v>
      </c>
      <c r="K109" s="9">
        <f t="shared" si="16"/>
        <v>113.77881269999999</v>
      </c>
      <c r="L109" s="9">
        <f t="shared" si="12"/>
        <v>745.8833277</v>
      </c>
      <c r="M109" s="10">
        <f t="shared" si="17"/>
        <v>745.9</v>
      </c>
      <c r="P109" s="11" t="s">
        <v>804</v>
      </c>
      <c r="Q109" s="11" t="s">
        <v>810</v>
      </c>
      <c r="V109" s="4" t="s">
        <v>127</v>
      </c>
    </row>
    <row r="110" spans="1:22" ht="14.45" customHeight="1">
      <c r="A110" s="4">
        <v>107</v>
      </c>
      <c r="B110" s="4">
        <v>3073</v>
      </c>
      <c r="C110" s="1" t="s">
        <v>128</v>
      </c>
      <c r="D110" s="7">
        <v>530</v>
      </c>
      <c r="E110" s="7">
        <v>90.35</v>
      </c>
      <c r="F110" s="7">
        <f t="shared" si="14"/>
        <v>620.35</v>
      </c>
      <c r="G110" s="7">
        <v>90.25</v>
      </c>
      <c r="H110" s="8">
        <f t="shared" si="8"/>
        <v>530.1</v>
      </c>
      <c r="I110" s="8">
        <f t="shared" si="15"/>
        <v>58.257989999999999</v>
      </c>
      <c r="J110" s="8">
        <f t="shared" si="10"/>
        <v>471.84201000000002</v>
      </c>
      <c r="K110" s="9">
        <f t="shared" si="16"/>
        <v>84.931561799999997</v>
      </c>
      <c r="L110" s="9">
        <f t="shared" si="12"/>
        <v>556.77357180000001</v>
      </c>
      <c r="M110" s="10">
        <f t="shared" si="17"/>
        <v>556.79999999999995</v>
      </c>
      <c r="P110" s="11" t="s">
        <v>141</v>
      </c>
      <c r="Q110" s="11" t="s">
        <v>810</v>
      </c>
      <c r="V110" s="4" t="s">
        <v>129</v>
      </c>
    </row>
    <row r="111" spans="1:22" ht="14.45" customHeight="1">
      <c r="A111" s="4">
        <v>108</v>
      </c>
      <c r="B111" s="4">
        <v>3074</v>
      </c>
      <c r="C111" s="1" t="s">
        <v>130</v>
      </c>
      <c r="D111" s="7">
        <v>755</v>
      </c>
      <c r="E111" s="7">
        <v>111.3</v>
      </c>
      <c r="F111" s="7">
        <f t="shared" si="14"/>
        <v>866.3</v>
      </c>
      <c r="G111" s="7">
        <v>111.3</v>
      </c>
      <c r="H111" s="8">
        <f t="shared" si="8"/>
        <v>755</v>
      </c>
      <c r="I111" s="8">
        <f t="shared" si="15"/>
        <v>82.974499999999992</v>
      </c>
      <c r="J111" s="8">
        <f t="shared" si="10"/>
        <v>672.02549999999997</v>
      </c>
      <c r="K111" s="9">
        <f t="shared" si="16"/>
        <v>120.96458999999999</v>
      </c>
      <c r="L111" s="9">
        <f t="shared" si="12"/>
        <v>792.99009000000001</v>
      </c>
      <c r="M111" s="10">
        <f t="shared" si="17"/>
        <v>793</v>
      </c>
      <c r="P111" s="11" t="s">
        <v>812</v>
      </c>
      <c r="Q111" s="11" t="s">
        <v>810</v>
      </c>
      <c r="V111" s="4" t="s">
        <v>131</v>
      </c>
    </row>
    <row r="112" spans="1:22" ht="14.45" customHeight="1">
      <c r="A112" s="4">
        <v>109</v>
      </c>
      <c r="B112" s="4">
        <v>3075</v>
      </c>
      <c r="C112" s="1" t="s">
        <v>132</v>
      </c>
      <c r="D112" s="7">
        <v>530</v>
      </c>
      <c r="E112" s="7">
        <v>552.70000000000005</v>
      </c>
      <c r="F112" s="7">
        <f t="shared" si="14"/>
        <v>1082.7</v>
      </c>
      <c r="G112" s="7">
        <v>166.75</v>
      </c>
      <c r="H112" s="8">
        <f t="shared" si="8"/>
        <v>915.95</v>
      </c>
      <c r="I112" s="8">
        <f t="shared" si="15"/>
        <v>100.66290500000001</v>
      </c>
      <c r="J112" s="8">
        <f t="shared" si="10"/>
        <v>815.28709500000002</v>
      </c>
      <c r="K112" s="9">
        <f t="shared" si="16"/>
        <v>146.75167709999999</v>
      </c>
      <c r="L112" s="9">
        <f t="shared" si="12"/>
        <v>962.03877209999996</v>
      </c>
      <c r="M112" s="10">
        <f t="shared" si="17"/>
        <v>962</v>
      </c>
      <c r="P112" s="11" t="s">
        <v>813</v>
      </c>
      <c r="Q112" s="11" t="s">
        <v>810</v>
      </c>
      <c r="V112" s="4" t="s">
        <v>133</v>
      </c>
    </row>
    <row r="113" spans="1:22" ht="14.45" customHeight="1">
      <c r="A113" s="4">
        <v>110</v>
      </c>
      <c r="B113" s="4">
        <v>3076</v>
      </c>
      <c r="C113" s="1" t="s">
        <v>134</v>
      </c>
      <c r="D113" s="7">
        <v>579</v>
      </c>
      <c r="E113" s="7">
        <v>249.7</v>
      </c>
      <c r="F113" s="7">
        <f t="shared" si="14"/>
        <v>828.7</v>
      </c>
      <c r="G113" s="7">
        <v>166.75</v>
      </c>
      <c r="H113" s="8">
        <f t="shared" si="8"/>
        <v>661.95</v>
      </c>
      <c r="I113" s="8">
        <f t="shared" si="15"/>
        <v>72.748305000000002</v>
      </c>
      <c r="J113" s="8">
        <f t="shared" si="10"/>
        <v>589.20169500000009</v>
      </c>
      <c r="K113" s="9">
        <f t="shared" si="16"/>
        <v>106.05630510000002</v>
      </c>
      <c r="L113" s="9">
        <f t="shared" si="12"/>
        <v>695.25800010000012</v>
      </c>
      <c r="M113" s="10">
        <f t="shared" si="17"/>
        <v>695.3</v>
      </c>
      <c r="P113" s="11" t="s">
        <v>135</v>
      </c>
      <c r="Q113" s="11" t="s">
        <v>810</v>
      </c>
      <c r="V113" s="4" t="s">
        <v>135</v>
      </c>
    </row>
    <row r="114" spans="1:22" ht="14.45" customHeight="1">
      <c r="A114" s="4">
        <v>111</v>
      </c>
      <c r="B114" s="4">
        <v>3077</v>
      </c>
      <c r="C114" s="1" t="s">
        <v>136</v>
      </c>
      <c r="D114" s="7">
        <v>530</v>
      </c>
      <c r="E114" s="7">
        <v>155.85</v>
      </c>
      <c r="F114" s="7">
        <f t="shared" si="14"/>
        <v>685.85</v>
      </c>
      <c r="G114" s="7">
        <v>138.25</v>
      </c>
      <c r="H114" s="8">
        <f t="shared" si="8"/>
        <v>547.6</v>
      </c>
      <c r="I114" s="8">
        <f t="shared" si="15"/>
        <v>60.181240000000003</v>
      </c>
      <c r="J114" s="8">
        <f t="shared" si="10"/>
        <v>487.41876000000002</v>
      </c>
      <c r="K114" s="9">
        <f t="shared" si="16"/>
        <v>87.735376799999997</v>
      </c>
      <c r="L114" s="9">
        <f t="shared" si="12"/>
        <v>575.15413680000006</v>
      </c>
      <c r="M114" s="10">
        <f t="shared" si="17"/>
        <v>575.20000000000005</v>
      </c>
      <c r="P114" s="11" t="s">
        <v>137</v>
      </c>
      <c r="Q114" s="11" t="s">
        <v>810</v>
      </c>
      <c r="V114" s="4" t="s">
        <v>137</v>
      </c>
    </row>
    <row r="115" spans="1:22" ht="14.45" customHeight="1">
      <c r="A115" s="4">
        <v>112</v>
      </c>
      <c r="B115" s="4">
        <v>3078</v>
      </c>
      <c r="C115" s="1" t="s">
        <v>138</v>
      </c>
      <c r="D115" s="7">
        <v>530</v>
      </c>
      <c r="E115" s="7">
        <v>285</v>
      </c>
      <c r="F115" s="7">
        <f t="shared" si="14"/>
        <v>815</v>
      </c>
      <c r="G115" s="7">
        <v>166.75</v>
      </c>
      <c r="H115" s="8">
        <f t="shared" si="8"/>
        <v>648.25</v>
      </c>
      <c r="I115" s="8">
        <f t="shared" si="15"/>
        <v>71.242675000000006</v>
      </c>
      <c r="J115" s="8">
        <f t="shared" si="10"/>
        <v>577.00732500000004</v>
      </c>
      <c r="K115" s="9">
        <f t="shared" si="16"/>
        <v>103.8613185</v>
      </c>
      <c r="L115" s="9">
        <f t="shared" si="12"/>
        <v>680.86864350000008</v>
      </c>
      <c r="M115" s="10">
        <f t="shared" si="17"/>
        <v>680.9</v>
      </c>
      <c r="P115" s="11" t="s">
        <v>139</v>
      </c>
      <c r="Q115" s="11" t="s">
        <v>810</v>
      </c>
      <c r="V115" s="4" t="s">
        <v>139</v>
      </c>
    </row>
    <row r="116" spans="1:22" ht="14.45" customHeight="1">
      <c r="A116" s="4">
        <v>113</v>
      </c>
      <c r="B116" s="4">
        <v>3079</v>
      </c>
      <c r="C116" s="1" t="s">
        <v>140</v>
      </c>
      <c r="D116" s="7">
        <v>530</v>
      </c>
      <c r="E116" s="7">
        <v>368</v>
      </c>
      <c r="F116" s="7">
        <f t="shared" si="14"/>
        <v>898</v>
      </c>
      <c r="G116" s="7">
        <v>166.75</v>
      </c>
      <c r="H116" s="8">
        <f t="shared" si="8"/>
        <v>731.25</v>
      </c>
      <c r="I116" s="8">
        <f t="shared" si="15"/>
        <v>80.364374999999995</v>
      </c>
      <c r="J116" s="8">
        <f t="shared" si="10"/>
        <v>650.885625</v>
      </c>
      <c r="K116" s="9">
        <f t="shared" si="16"/>
        <v>117.1594125</v>
      </c>
      <c r="L116" s="9">
        <f t="shared" si="12"/>
        <v>768.04503750000003</v>
      </c>
      <c r="M116" s="10">
        <f t="shared" si="17"/>
        <v>768</v>
      </c>
      <c r="P116" s="11" t="s">
        <v>814</v>
      </c>
      <c r="Q116" s="11" t="s">
        <v>810</v>
      </c>
      <c r="V116" s="4" t="s">
        <v>141</v>
      </c>
    </row>
    <row r="117" spans="1:22" ht="14.45" customHeight="1">
      <c r="A117" s="4">
        <v>114</v>
      </c>
      <c r="B117" s="4">
        <v>3080</v>
      </c>
      <c r="C117" s="1" t="s">
        <v>142</v>
      </c>
      <c r="D117" s="7">
        <v>530</v>
      </c>
      <c r="E117" s="7">
        <v>152.75</v>
      </c>
      <c r="F117" s="7">
        <f t="shared" si="14"/>
        <v>682.75</v>
      </c>
      <c r="G117" s="7">
        <v>152.75</v>
      </c>
      <c r="H117" s="8">
        <f t="shared" si="8"/>
        <v>530</v>
      </c>
      <c r="I117" s="8">
        <f t="shared" si="15"/>
        <v>58.247</v>
      </c>
      <c r="J117" s="8">
        <f t="shared" si="10"/>
        <v>471.75299999999999</v>
      </c>
      <c r="K117" s="9">
        <f t="shared" si="16"/>
        <v>84.915539999999993</v>
      </c>
      <c r="L117" s="9">
        <f t="shared" si="12"/>
        <v>556.66854000000001</v>
      </c>
      <c r="M117" s="10">
        <f t="shared" si="17"/>
        <v>556.70000000000005</v>
      </c>
      <c r="P117" s="11" t="s">
        <v>143</v>
      </c>
      <c r="Q117" s="11" t="s">
        <v>810</v>
      </c>
      <c r="V117" s="4" t="s">
        <v>143</v>
      </c>
    </row>
    <row r="118" spans="1:22" ht="14.45" customHeight="1">
      <c r="A118" s="4">
        <v>115</v>
      </c>
      <c r="B118" s="4">
        <v>3081</v>
      </c>
      <c r="C118" s="1" t="s">
        <v>144</v>
      </c>
      <c r="D118" s="7">
        <v>530</v>
      </c>
      <c r="E118" s="7">
        <v>122.7</v>
      </c>
      <c r="F118" s="7">
        <f t="shared" si="14"/>
        <v>652.70000000000005</v>
      </c>
      <c r="G118" s="7">
        <v>113.5</v>
      </c>
      <c r="H118" s="8">
        <f t="shared" si="8"/>
        <v>539.20000000000005</v>
      </c>
      <c r="I118" s="8">
        <f t="shared" si="15"/>
        <v>59.258080000000007</v>
      </c>
      <c r="J118" s="8">
        <f t="shared" si="10"/>
        <v>479.94192000000004</v>
      </c>
      <c r="K118" s="9">
        <f t="shared" si="16"/>
        <v>86.389545600000005</v>
      </c>
      <c r="L118" s="9">
        <f t="shared" si="12"/>
        <v>566.3314656</v>
      </c>
      <c r="M118" s="10">
        <f t="shared" si="17"/>
        <v>566.29999999999995</v>
      </c>
      <c r="P118" s="11" t="s">
        <v>815</v>
      </c>
      <c r="Q118" s="11" t="s">
        <v>816</v>
      </c>
      <c r="V118" s="4" t="s">
        <v>145</v>
      </c>
    </row>
    <row r="119" spans="1:22" ht="14.45" customHeight="1">
      <c r="A119" s="4">
        <v>116</v>
      </c>
      <c r="B119" s="4">
        <v>3082</v>
      </c>
      <c r="C119" s="1" t="s">
        <v>146</v>
      </c>
      <c r="D119" s="7">
        <v>530</v>
      </c>
      <c r="E119" s="7">
        <v>74</v>
      </c>
      <c r="F119" s="7">
        <f t="shared" si="14"/>
        <v>604</v>
      </c>
      <c r="G119" s="7">
        <v>43</v>
      </c>
      <c r="H119" s="8">
        <f t="shared" si="8"/>
        <v>561</v>
      </c>
      <c r="I119" s="8">
        <f t="shared" si="15"/>
        <v>61.6539</v>
      </c>
      <c r="J119" s="8">
        <f t="shared" si="10"/>
        <v>499.34609999999998</v>
      </c>
      <c r="K119" s="9">
        <f t="shared" si="16"/>
        <v>89.882297999999992</v>
      </c>
      <c r="L119" s="9">
        <f t="shared" si="12"/>
        <v>589.22839799999997</v>
      </c>
      <c r="M119" s="10">
        <f t="shared" si="17"/>
        <v>589.20000000000005</v>
      </c>
      <c r="P119" s="11" t="s">
        <v>817</v>
      </c>
      <c r="Q119" s="11" t="s">
        <v>816</v>
      </c>
      <c r="V119" s="4" t="s">
        <v>147</v>
      </c>
    </row>
    <row r="120" spans="1:22" ht="14.45" customHeight="1">
      <c r="A120" s="4">
        <v>117</v>
      </c>
      <c r="B120" s="4">
        <v>3083</v>
      </c>
      <c r="C120" s="1" t="s">
        <v>148</v>
      </c>
      <c r="D120" s="7">
        <v>530</v>
      </c>
      <c r="E120" s="7">
        <v>101.7</v>
      </c>
      <c r="F120" s="7">
        <f t="shared" si="14"/>
        <v>631.70000000000005</v>
      </c>
      <c r="G120" s="7">
        <v>99</v>
      </c>
      <c r="H120" s="8">
        <f t="shared" si="8"/>
        <v>532.70000000000005</v>
      </c>
      <c r="I120" s="8">
        <f t="shared" si="15"/>
        <v>58.543730000000004</v>
      </c>
      <c r="J120" s="8">
        <f t="shared" si="10"/>
        <v>474.15627000000006</v>
      </c>
      <c r="K120" s="9">
        <f t="shared" si="16"/>
        <v>85.34812860000001</v>
      </c>
      <c r="L120" s="9">
        <f t="shared" si="12"/>
        <v>559.50439860000006</v>
      </c>
      <c r="M120" s="10">
        <f t="shared" si="17"/>
        <v>559.5</v>
      </c>
      <c r="P120" s="11" t="s">
        <v>818</v>
      </c>
      <c r="Q120" s="11" t="s">
        <v>816</v>
      </c>
      <c r="V120" s="4" t="s">
        <v>149</v>
      </c>
    </row>
    <row r="121" spans="1:22" ht="14.45" customHeight="1">
      <c r="A121" s="4">
        <v>118</v>
      </c>
      <c r="B121" s="4">
        <v>3084</v>
      </c>
      <c r="C121" s="1" t="s">
        <v>150</v>
      </c>
      <c r="D121" s="7">
        <v>530</v>
      </c>
      <c r="E121" s="7">
        <v>209.7</v>
      </c>
      <c r="F121" s="7">
        <f t="shared" si="14"/>
        <v>739.7</v>
      </c>
      <c r="G121" s="7">
        <v>166.75</v>
      </c>
      <c r="H121" s="8">
        <f t="shared" si="8"/>
        <v>572.95000000000005</v>
      </c>
      <c r="I121" s="8">
        <f t="shared" si="15"/>
        <v>62.967205000000007</v>
      </c>
      <c r="J121" s="8">
        <f t="shared" si="10"/>
        <v>509.98279500000001</v>
      </c>
      <c r="K121" s="9">
        <f t="shared" si="16"/>
        <v>91.796903099999994</v>
      </c>
      <c r="L121" s="9">
        <f t="shared" si="12"/>
        <v>601.77969810000002</v>
      </c>
      <c r="M121" s="10">
        <f t="shared" si="17"/>
        <v>601.79999999999995</v>
      </c>
      <c r="P121" s="11" t="s">
        <v>819</v>
      </c>
      <c r="Q121" s="11" t="s">
        <v>816</v>
      </c>
      <c r="V121" s="4" t="s">
        <v>151</v>
      </c>
    </row>
    <row r="122" spans="1:22" ht="14.45" customHeight="1">
      <c r="A122" s="4">
        <v>119</v>
      </c>
      <c r="B122" s="4">
        <v>3085</v>
      </c>
      <c r="C122" s="1" t="s">
        <v>152</v>
      </c>
      <c r="D122" s="7">
        <v>530</v>
      </c>
      <c r="E122" s="7">
        <v>244.8</v>
      </c>
      <c r="F122" s="7">
        <f t="shared" si="14"/>
        <v>774.8</v>
      </c>
      <c r="G122" s="7">
        <v>166.75</v>
      </c>
      <c r="H122" s="8">
        <f t="shared" si="8"/>
        <v>608.04999999999995</v>
      </c>
      <c r="I122" s="8">
        <f t="shared" si="15"/>
        <v>66.824694999999991</v>
      </c>
      <c r="J122" s="8">
        <f t="shared" si="10"/>
        <v>541.22530499999993</v>
      </c>
      <c r="K122" s="9">
        <f t="shared" si="16"/>
        <v>97.420554899999985</v>
      </c>
      <c r="L122" s="9">
        <f t="shared" si="12"/>
        <v>638.64585989999989</v>
      </c>
      <c r="M122" s="10">
        <f t="shared" si="17"/>
        <v>638.6</v>
      </c>
      <c r="P122" s="11" t="s">
        <v>820</v>
      </c>
      <c r="Q122" s="11" t="s">
        <v>816</v>
      </c>
      <c r="V122" s="4" t="s">
        <v>153</v>
      </c>
    </row>
    <row r="123" spans="1:22" ht="14.45" customHeight="1">
      <c r="A123" s="4">
        <v>120</v>
      </c>
      <c r="B123" s="4">
        <v>3086</v>
      </c>
      <c r="C123" s="1" t="s">
        <v>154</v>
      </c>
      <c r="D123" s="7">
        <v>530</v>
      </c>
      <c r="E123" s="7">
        <v>64.3</v>
      </c>
      <c r="F123" s="7">
        <f t="shared" si="14"/>
        <v>594.29999999999995</v>
      </c>
      <c r="G123" s="7">
        <v>60.5</v>
      </c>
      <c r="H123" s="8">
        <f t="shared" si="8"/>
        <v>533.79999999999995</v>
      </c>
      <c r="I123" s="8">
        <f t="shared" si="15"/>
        <v>58.664619999999992</v>
      </c>
      <c r="J123" s="8">
        <f t="shared" si="10"/>
        <v>475.13537999999994</v>
      </c>
      <c r="K123" s="9">
        <f t="shared" si="16"/>
        <v>85.524368399999986</v>
      </c>
      <c r="L123" s="9">
        <f t="shared" si="12"/>
        <v>560.6597483999999</v>
      </c>
      <c r="M123" s="10">
        <f t="shared" si="17"/>
        <v>560.70000000000005</v>
      </c>
      <c r="P123" s="11" t="s">
        <v>821</v>
      </c>
      <c r="Q123" s="11" t="s">
        <v>816</v>
      </c>
      <c r="V123" s="4" t="s">
        <v>155</v>
      </c>
    </row>
    <row r="124" spans="1:22" ht="14.45" customHeight="1">
      <c r="A124" s="4">
        <v>121</v>
      </c>
      <c r="B124" s="4">
        <v>3087</v>
      </c>
      <c r="C124" s="1" t="s">
        <v>156</v>
      </c>
      <c r="D124" s="7">
        <v>530</v>
      </c>
      <c r="E124" s="7">
        <v>338.6</v>
      </c>
      <c r="F124" s="7">
        <f t="shared" si="14"/>
        <v>868.6</v>
      </c>
      <c r="G124" s="7">
        <v>166.75</v>
      </c>
      <c r="H124" s="8">
        <f t="shared" si="8"/>
        <v>701.85</v>
      </c>
      <c r="I124" s="8">
        <f t="shared" si="15"/>
        <v>77.133314999999996</v>
      </c>
      <c r="J124" s="8">
        <f t="shared" si="10"/>
        <v>624.71668499999998</v>
      </c>
      <c r="K124" s="9">
        <f t="shared" si="16"/>
        <v>112.44900329999999</v>
      </c>
      <c r="L124" s="9">
        <f t="shared" si="12"/>
        <v>737.16568829999994</v>
      </c>
      <c r="M124" s="10">
        <f t="shared" si="17"/>
        <v>737.2</v>
      </c>
      <c r="P124" s="11" t="s">
        <v>157</v>
      </c>
      <c r="Q124" s="11" t="s">
        <v>816</v>
      </c>
      <c r="V124" s="4" t="s">
        <v>157</v>
      </c>
    </row>
    <row r="125" spans="1:22" ht="14.45" customHeight="1">
      <c r="A125" s="4">
        <v>122</v>
      </c>
      <c r="B125" s="4">
        <v>3088</v>
      </c>
      <c r="C125" s="1" t="s">
        <v>158</v>
      </c>
      <c r="D125" s="7">
        <v>530</v>
      </c>
      <c r="E125" s="7">
        <v>285.60000000000002</v>
      </c>
      <c r="F125" s="7">
        <f t="shared" si="14"/>
        <v>815.6</v>
      </c>
      <c r="G125" s="7">
        <v>166.75</v>
      </c>
      <c r="H125" s="8">
        <f t="shared" si="8"/>
        <v>648.85</v>
      </c>
      <c r="I125" s="8">
        <f t="shared" si="15"/>
        <v>71.308615000000003</v>
      </c>
      <c r="J125" s="8">
        <f t="shared" si="10"/>
        <v>577.54138499999999</v>
      </c>
      <c r="K125" s="9">
        <f t="shared" si="16"/>
        <v>103.95744929999999</v>
      </c>
      <c r="L125" s="9">
        <f t="shared" si="12"/>
        <v>681.4988343</v>
      </c>
      <c r="M125" s="10">
        <f t="shared" si="17"/>
        <v>681.5</v>
      </c>
      <c r="P125" s="11" t="s">
        <v>822</v>
      </c>
      <c r="Q125" s="11" t="s">
        <v>816</v>
      </c>
      <c r="V125" s="4" t="s">
        <v>159</v>
      </c>
    </row>
    <row r="126" spans="1:22" ht="14.45" customHeight="1">
      <c r="A126" s="4">
        <v>123</v>
      </c>
      <c r="B126" s="4">
        <v>3089</v>
      </c>
      <c r="C126" s="1" t="s">
        <v>160</v>
      </c>
      <c r="D126" s="7">
        <v>530</v>
      </c>
      <c r="E126" s="7">
        <v>187.8</v>
      </c>
      <c r="F126" s="7">
        <f t="shared" si="14"/>
        <v>717.8</v>
      </c>
      <c r="G126" s="7">
        <v>166.75</v>
      </c>
      <c r="H126" s="8">
        <f t="shared" si="8"/>
        <v>551.04999999999995</v>
      </c>
      <c r="I126" s="8">
        <f t="shared" si="15"/>
        <v>60.560394999999993</v>
      </c>
      <c r="J126" s="8">
        <f t="shared" si="10"/>
        <v>490.48960499999998</v>
      </c>
      <c r="K126" s="9">
        <f t="shared" si="16"/>
        <v>88.28812889999999</v>
      </c>
      <c r="L126" s="9">
        <f t="shared" si="12"/>
        <v>578.77773389999993</v>
      </c>
      <c r="M126" s="10">
        <f t="shared" si="17"/>
        <v>578.79999999999995</v>
      </c>
      <c r="P126" s="11" t="s">
        <v>161</v>
      </c>
      <c r="Q126" s="11" t="s">
        <v>816</v>
      </c>
      <c r="V126" s="4" t="s">
        <v>161</v>
      </c>
    </row>
    <row r="127" spans="1:22" ht="14.45" customHeight="1">
      <c r="A127" s="4">
        <v>124</v>
      </c>
      <c r="B127" s="4">
        <v>3090</v>
      </c>
      <c r="C127" s="1" t="s">
        <v>162</v>
      </c>
      <c r="D127" s="7">
        <v>530</v>
      </c>
      <c r="E127" s="7">
        <v>113.2</v>
      </c>
      <c r="F127" s="7">
        <f t="shared" si="14"/>
        <v>643.20000000000005</v>
      </c>
      <c r="G127" s="7">
        <v>112</v>
      </c>
      <c r="H127" s="8">
        <f t="shared" si="8"/>
        <v>531.20000000000005</v>
      </c>
      <c r="I127" s="8">
        <f t="shared" si="15"/>
        <v>58.378880000000002</v>
      </c>
      <c r="J127" s="8">
        <f t="shared" si="10"/>
        <v>472.82112000000006</v>
      </c>
      <c r="K127" s="9">
        <f t="shared" si="16"/>
        <v>85.107801600000002</v>
      </c>
      <c r="L127" s="9">
        <f t="shared" si="12"/>
        <v>557.92892160000008</v>
      </c>
      <c r="M127" s="10">
        <f t="shared" si="17"/>
        <v>557.9</v>
      </c>
      <c r="P127" s="11" t="s">
        <v>823</v>
      </c>
      <c r="Q127" s="11" t="s">
        <v>816</v>
      </c>
      <c r="V127" s="4" t="s">
        <v>163</v>
      </c>
    </row>
    <row r="128" spans="1:22" ht="14.45" customHeight="1">
      <c r="A128" s="4">
        <v>125</v>
      </c>
      <c r="B128" s="4">
        <v>3091</v>
      </c>
      <c r="C128" s="1" t="s">
        <v>164</v>
      </c>
      <c r="D128" s="7">
        <v>530</v>
      </c>
      <c r="E128" s="7">
        <v>104</v>
      </c>
      <c r="F128" s="7">
        <f t="shared" si="14"/>
        <v>634</v>
      </c>
      <c r="G128" s="7">
        <v>104</v>
      </c>
      <c r="H128" s="8">
        <f t="shared" si="8"/>
        <v>530</v>
      </c>
      <c r="I128" s="8">
        <f t="shared" si="15"/>
        <v>58.247</v>
      </c>
      <c r="J128" s="8">
        <f t="shared" si="10"/>
        <v>471.75299999999999</v>
      </c>
      <c r="K128" s="9">
        <f t="shared" si="16"/>
        <v>84.915539999999993</v>
      </c>
      <c r="L128" s="9">
        <f t="shared" si="12"/>
        <v>556.66854000000001</v>
      </c>
      <c r="M128" s="10">
        <f t="shared" si="17"/>
        <v>556.70000000000005</v>
      </c>
      <c r="P128" s="11" t="s">
        <v>824</v>
      </c>
      <c r="Q128" s="11" t="s">
        <v>816</v>
      </c>
      <c r="V128" s="4" t="s">
        <v>165</v>
      </c>
    </row>
    <row r="129" spans="1:22" ht="14.45" customHeight="1">
      <c r="A129" s="4">
        <v>126</v>
      </c>
      <c r="B129" s="4">
        <v>3092</v>
      </c>
      <c r="C129" s="1" t="s">
        <v>166</v>
      </c>
      <c r="D129" s="7">
        <v>530</v>
      </c>
      <c r="E129" s="7">
        <v>204.6</v>
      </c>
      <c r="F129" s="7">
        <f t="shared" si="14"/>
        <v>734.6</v>
      </c>
      <c r="G129" s="7">
        <v>166.85</v>
      </c>
      <c r="H129" s="8">
        <f t="shared" si="8"/>
        <v>567.75</v>
      </c>
      <c r="I129" s="8">
        <f t="shared" si="15"/>
        <v>62.395724999999999</v>
      </c>
      <c r="J129" s="8">
        <f t="shared" si="10"/>
        <v>505.35427500000003</v>
      </c>
      <c r="K129" s="9">
        <f t="shared" si="16"/>
        <v>90.963769499999998</v>
      </c>
      <c r="L129" s="9">
        <f t="shared" si="12"/>
        <v>596.31804450000004</v>
      </c>
      <c r="M129" s="10">
        <f t="shared" si="17"/>
        <v>596.29999999999995</v>
      </c>
      <c r="P129" s="11" t="s">
        <v>825</v>
      </c>
      <c r="Q129" s="11" t="s">
        <v>816</v>
      </c>
      <c r="V129" s="4" t="s">
        <v>167</v>
      </c>
    </row>
    <row r="130" spans="1:22" ht="14.45" customHeight="1">
      <c r="A130" s="4">
        <v>127</v>
      </c>
      <c r="B130" s="4">
        <v>3093</v>
      </c>
      <c r="C130" s="1" t="s">
        <v>168</v>
      </c>
      <c r="D130" s="7">
        <v>530</v>
      </c>
      <c r="E130" s="7">
        <v>600.45000000000005</v>
      </c>
      <c r="F130" s="7">
        <f t="shared" si="14"/>
        <v>1130.45</v>
      </c>
      <c r="G130" s="7">
        <v>599.25</v>
      </c>
      <c r="H130" s="8">
        <f t="shared" si="8"/>
        <v>531.20000000000005</v>
      </c>
      <c r="I130" s="8">
        <f t="shared" si="15"/>
        <v>58.378880000000002</v>
      </c>
      <c r="J130" s="8">
        <f t="shared" si="10"/>
        <v>472.82112000000006</v>
      </c>
      <c r="K130" s="9">
        <f t="shared" si="16"/>
        <v>85.107801600000002</v>
      </c>
      <c r="L130" s="9">
        <f t="shared" si="12"/>
        <v>557.92892160000008</v>
      </c>
      <c r="M130" s="10">
        <f t="shared" si="17"/>
        <v>557.9</v>
      </c>
      <c r="P130" s="11" t="s">
        <v>826</v>
      </c>
      <c r="Q130" s="11" t="s">
        <v>827</v>
      </c>
      <c r="V130" s="4" t="s">
        <v>169</v>
      </c>
    </row>
    <row r="131" spans="1:22" ht="14.45" customHeight="1">
      <c r="A131" s="4">
        <v>128</v>
      </c>
      <c r="B131" s="4">
        <v>3094</v>
      </c>
      <c r="C131" s="1" t="s">
        <v>170</v>
      </c>
      <c r="D131" s="7">
        <v>530</v>
      </c>
      <c r="E131" s="7">
        <v>72.05</v>
      </c>
      <c r="F131" s="7">
        <f t="shared" si="14"/>
        <v>602.04999999999995</v>
      </c>
      <c r="G131" s="7">
        <v>71.75</v>
      </c>
      <c r="H131" s="8">
        <f t="shared" si="8"/>
        <v>530.29999999999995</v>
      </c>
      <c r="I131" s="8">
        <f t="shared" si="15"/>
        <v>58.279969999999992</v>
      </c>
      <c r="J131" s="8">
        <f t="shared" si="10"/>
        <v>472.02002999999996</v>
      </c>
      <c r="K131" s="9">
        <f t="shared" si="16"/>
        <v>84.963605399999992</v>
      </c>
      <c r="L131" s="9">
        <f t="shared" si="12"/>
        <v>556.98363539999991</v>
      </c>
      <c r="M131" s="10">
        <f t="shared" si="17"/>
        <v>557</v>
      </c>
      <c r="P131" s="11" t="s">
        <v>795</v>
      </c>
      <c r="Q131" s="11" t="s">
        <v>827</v>
      </c>
      <c r="V131" s="4" t="s">
        <v>171</v>
      </c>
    </row>
    <row r="132" spans="1:22" ht="14.45" customHeight="1">
      <c r="A132" s="4">
        <v>129</v>
      </c>
      <c r="B132" s="4">
        <v>3099</v>
      </c>
      <c r="C132" s="1" t="s">
        <v>172</v>
      </c>
      <c r="D132" s="7">
        <v>530</v>
      </c>
      <c r="E132" s="7">
        <v>334.5</v>
      </c>
      <c r="F132" s="7">
        <f t="shared" si="14"/>
        <v>864.5</v>
      </c>
      <c r="G132" s="7">
        <v>166.75</v>
      </c>
      <c r="H132" s="8">
        <f t="shared" ref="H132:H195" si="18">F132-G132</f>
        <v>697.75</v>
      </c>
      <c r="I132" s="8">
        <f t="shared" si="15"/>
        <v>76.682725000000005</v>
      </c>
      <c r="J132" s="8">
        <f t="shared" ref="J132:J195" si="19">+H132-I132</f>
        <v>621.067275</v>
      </c>
      <c r="K132" s="9">
        <f t="shared" si="16"/>
        <v>111.7921095</v>
      </c>
      <c r="L132" s="9">
        <f t="shared" ref="L132:L195" si="20">+J132+K132</f>
        <v>732.85938450000003</v>
      </c>
      <c r="M132" s="10">
        <f t="shared" si="17"/>
        <v>732.9</v>
      </c>
      <c r="P132" s="11" t="s">
        <v>173</v>
      </c>
      <c r="Q132" s="11" t="s">
        <v>830</v>
      </c>
      <c r="V132" s="4" t="s">
        <v>173</v>
      </c>
    </row>
    <row r="133" spans="1:22" ht="14.45" customHeight="1">
      <c r="A133" s="4">
        <v>130</v>
      </c>
      <c r="B133" s="4">
        <v>3095</v>
      </c>
      <c r="C133" s="1" t="s">
        <v>174</v>
      </c>
      <c r="D133" s="7">
        <v>530</v>
      </c>
      <c r="E133" s="7">
        <v>119.15</v>
      </c>
      <c r="F133" s="7">
        <f t="shared" si="14"/>
        <v>649.15</v>
      </c>
      <c r="G133" s="7">
        <v>114.75</v>
      </c>
      <c r="H133" s="8">
        <f t="shared" si="18"/>
        <v>534.4</v>
      </c>
      <c r="I133" s="8">
        <f t="shared" si="15"/>
        <v>58.730559999999997</v>
      </c>
      <c r="J133" s="8">
        <f t="shared" si="19"/>
        <v>475.66944000000001</v>
      </c>
      <c r="K133" s="9">
        <f t="shared" si="16"/>
        <v>85.620499199999998</v>
      </c>
      <c r="L133" s="9">
        <f t="shared" si="20"/>
        <v>561.28993920000005</v>
      </c>
      <c r="M133" s="10">
        <f t="shared" si="17"/>
        <v>561.29999999999995</v>
      </c>
      <c r="P133" s="11" t="s">
        <v>175</v>
      </c>
      <c r="Q133" s="11" t="s">
        <v>827</v>
      </c>
      <c r="V133" s="4" t="s">
        <v>175</v>
      </c>
    </row>
    <row r="134" spans="1:22" ht="14.45" customHeight="1">
      <c r="A134" s="4">
        <v>131</v>
      </c>
      <c r="B134" s="4">
        <v>3096</v>
      </c>
      <c r="C134" s="1" t="s">
        <v>176</v>
      </c>
      <c r="D134" s="7">
        <v>530</v>
      </c>
      <c r="E134" s="7">
        <v>176</v>
      </c>
      <c r="F134" s="7">
        <f t="shared" si="14"/>
        <v>706</v>
      </c>
      <c r="G134" s="7">
        <v>157.5</v>
      </c>
      <c r="H134" s="8">
        <f t="shared" si="18"/>
        <v>548.5</v>
      </c>
      <c r="I134" s="8">
        <f t="shared" si="15"/>
        <v>60.280149999999999</v>
      </c>
      <c r="J134" s="8">
        <f t="shared" si="19"/>
        <v>488.21985000000001</v>
      </c>
      <c r="K134" s="9">
        <f t="shared" si="16"/>
        <v>87.879572999999993</v>
      </c>
      <c r="L134" s="9">
        <f t="shared" si="20"/>
        <v>576.099423</v>
      </c>
      <c r="M134" s="10">
        <f t="shared" si="17"/>
        <v>576.1</v>
      </c>
      <c r="P134" s="11" t="s">
        <v>828</v>
      </c>
      <c r="Q134" s="11" t="s">
        <v>827</v>
      </c>
      <c r="V134" s="4" t="s">
        <v>177</v>
      </c>
    </row>
    <row r="135" spans="1:22" ht="14.45" customHeight="1">
      <c r="A135" s="4">
        <v>132</v>
      </c>
      <c r="B135" s="4">
        <v>3097</v>
      </c>
      <c r="C135" s="1" t="s">
        <v>178</v>
      </c>
      <c r="D135" s="7">
        <v>530</v>
      </c>
      <c r="E135" s="7">
        <v>164.7</v>
      </c>
      <c r="F135" s="7">
        <f t="shared" si="14"/>
        <v>694.7</v>
      </c>
      <c r="G135" s="7">
        <v>159.5</v>
      </c>
      <c r="H135" s="8">
        <f t="shared" si="18"/>
        <v>535.20000000000005</v>
      </c>
      <c r="I135" s="8">
        <f t="shared" si="15"/>
        <v>58.818480000000001</v>
      </c>
      <c r="J135" s="8">
        <f t="shared" si="19"/>
        <v>476.38152000000002</v>
      </c>
      <c r="K135" s="9">
        <f t="shared" si="16"/>
        <v>85.748673600000004</v>
      </c>
      <c r="L135" s="9">
        <f t="shared" si="20"/>
        <v>562.13019359999998</v>
      </c>
      <c r="M135" s="10">
        <f t="shared" si="17"/>
        <v>562.1</v>
      </c>
      <c r="P135" s="11" t="s">
        <v>829</v>
      </c>
      <c r="Q135" s="11" t="s">
        <v>830</v>
      </c>
      <c r="V135" s="4" t="s">
        <v>179</v>
      </c>
    </row>
    <row r="136" spans="1:22" ht="14.45" customHeight="1">
      <c r="A136" s="4">
        <v>133</v>
      </c>
      <c r="B136" s="4">
        <v>3100</v>
      </c>
      <c r="C136" s="1" t="s">
        <v>180</v>
      </c>
      <c r="D136" s="7">
        <v>530</v>
      </c>
      <c r="E136" s="7">
        <v>112.05</v>
      </c>
      <c r="F136" s="7">
        <f t="shared" si="14"/>
        <v>642.04999999999995</v>
      </c>
      <c r="G136" s="7">
        <v>103.75</v>
      </c>
      <c r="H136" s="8">
        <f t="shared" si="18"/>
        <v>538.29999999999995</v>
      </c>
      <c r="I136" s="8">
        <f t="shared" si="15"/>
        <v>59.159169999999996</v>
      </c>
      <c r="J136" s="8">
        <f t="shared" si="19"/>
        <v>479.14082999999994</v>
      </c>
      <c r="K136" s="9">
        <f t="shared" si="16"/>
        <v>86.245349399999981</v>
      </c>
      <c r="L136" s="9">
        <f t="shared" si="20"/>
        <v>565.38617939999995</v>
      </c>
      <c r="M136" s="10">
        <f t="shared" si="17"/>
        <v>565.4</v>
      </c>
      <c r="P136" s="11" t="s">
        <v>831</v>
      </c>
      <c r="Q136" s="11" t="s">
        <v>827</v>
      </c>
      <c r="V136" s="4" t="s">
        <v>181</v>
      </c>
    </row>
    <row r="137" spans="1:22" ht="14.45" customHeight="1">
      <c r="A137" s="4">
        <v>134</v>
      </c>
      <c r="B137" s="4">
        <v>3098</v>
      </c>
      <c r="C137" s="1" t="s">
        <v>182</v>
      </c>
      <c r="D137" s="7">
        <v>530</v>
      </c>
      <c r="E137" s="7">
        <v>258.10000000000002</v>
      </c>
      <c r="F137" s="7">
        <f t="shared" si="14"/>
        <v>788.1</v>
      </c>
      <c r="G137" s="7">
        <v>166.75</v>
      </c>
      <c r="H137" s="8">
        <f t="shared" si="18"/>
        <v>621.35</v>
      </c>
      <c r="I137" s="8">
        <f t="shared" si="15"/>
        <v>68.286365000000004</v>
      </c>
      <c r="J137" s="8">
        <f t="shared" si="19"/>
        <v>553.06363499999998</v>
      </c>
      <c r="K137" s="9">
        <f t="shared" si="16"/>
        <v>99.551454299999989</v>
      </c>
      <c r="L137" s="9">
        <f t="shared" si="20"/>
        <v>652.61508929999991</v>
      </c>
      <c r="M137" s="10">
        <f t="shared" si="17"/>
        <v>652.6</v>
      </c>
      <c r="P137" s="11" t="s">
        <v>183</v>
      </c>
      <c r="Q137" s="11" t="s">
        <v>830</v>
      </c>
      <c r="V137" s="4" t="s">
        <v>183</v>
      </c>
    </row>
    <row r="138" spans="1:22" ht="14.45" customHeight="1">
      <c r="A138" s="4">
        <v>135</v>
      </c>
      <c r="B138" s="4">
        <v>3163</v>
      </c>
      <c r="C138" s="1" t="s">
        <v>184</v>
      </c>
      <c r="D138" s="7">
        <v>530</v>
      </c>
      <c r="E138" s="7">
        <v>122.8</v>
      </c>
      <c r="F138" s="7">
        <f t="shared" si="14"/>
        <v>652.79999999999995</v>
      </c>
      <c r="G138" s="7">
        <v>115.1</v>
      </c>
      <c r="H138" s="8">
        <f t="shared" si="18"/>
        <v>537.69999999999993</v>
      </c>
      <c r="I138" s="8">
        <f t="shared" si="15"/>
        <v>59.093229999999991</v>
      </c>
      <c r="J138" s="8">
        <f t="shared" si="19"/>
        <v>478.60676999999993</v>
      </c>
      <c r="K138" s="9">
        <f t="shared" si="16"/>
        <v>86.149218599999983</v>
      </c>
      <c r="L138" s="9">
        <f t="shared" si="20"/>
        <v>564.75598859999991</v>
      </c>
      <c r="M138" s="10">
        <f t="shared" si="17"/>
        <v>564.79999999999995</v>
      </c>
      <c r="P138" s="11" t="s">
        <v>832</v>
      </c>
      <c r="Q138" s="11" t="s">
        <v>803</v>
      </c>
      <c r="V138" s="4" t="s">
        <v>185</v>
      </c>
    </row>
    <row r="139" spans="1:22" ht="14.45" customHeight="1">
      <c r="A139" s="4">
        <v>136</v>
      </c>
      <c r="B139" s="4">
        <v>3483</v>
      </c>
      <c r="C139" s="1" t="s">
        <v>186</v>
      </c>
      <c r="D139" s="7">
        <v>525</v>
      </c>
      <c r="E139" s="7">
        <v>179.3</v>
      </c>
      <c r="F139" s="7">
        <f t="shared" si="14"/>
        <v>704.3</v>
      </c>
      <c r="G139" s="7">
        <v>136</v>
      </c>
      <c r="H139" s="8">
        <f t="shared" si="18"/>
        <v>568.29999999999995</v>
      </c>
      <c r="I139" s="8">
        <f t="shared" si="15"/>
        <v>62.456169999999993</v>
      </c>
      <c r="J139" s="8">
        <f t="shared" si="19"/>
        <v>505.84382999999997</v>
      </c>
      <c r="K139" s="9">
        <f t="shared" si="16"/>
        <v>91.051889399999993</v>
      </c>
      <c r="L139" s="9">
        <f t="shared" si="20"/>
        <v>596.89571939999996</v>
      </c>
      <c r="M139" s="10">
        <f t="shared" si="17"/>
        <v>596.9</v>
      </c>
      <c r="O139" s="4" t="s">
        <v>833</v>
      </c>
      <c r="P139" s="11" t="s">
        <v>1142</v>
      </c>
      <c r="Q139" s="11" t="s">
        <v>835</v>
      </c>
    </row>
    <row r="140" spans="1:22" ht="14.45" customHeight="1">
      <c r="A140" s="4">
        <v>137</v>
      </c>
      <c r="B140" s="4">
        <v>3484</v>
      </c>
      <c r="C140" s="1" t="s">
        <v>187</v>
      </c>
      <c r="D140" s="7">
        <v>525</v>
      </c>
      <c r="E140" s="7">
        <v>270.64999999999998</v>
      </c>
      <c r="F140" s="7">
        <f t="shared" si="14"/>
        <v>795.65</v>
      </c>
      <c r="G140" s="7">
        <v>166.75</v>
      </c>
      <c r="H140" s="8">
        <f t="shared" si="18"/>
        <v>628.9</v>
      </c>
      <c r="I140" s="8">
        <f t="shared" si="15"/>
        <v>69.116109999999992</v>
      </c>
      <c r="J140" s="8">
        <f t="shared" si="19"/>
        <v>559.78388999999993</v>
      </c>
      <c r="K140" s="9">
        <f t="shared" si="16"/>
        <v>100.76110019999999</v>
      </c>
      <c r="L140" s="9">
        <f t="shared" si="20"/>
        <v>660.54499019999992</v>
      </c>
      <c r="M140" s="10">
        <f t="shared" si="17"/>
        <v>660.5</v>
      </c>
      <c r="O140" s="4" t="s">
        <v>836</v>
      </c>
      <c r="P140" s="11" t="s">
        <v>834</v>
      </c>
      <c r="Q140" s="11" t="s">
        <v>883</v>
      </c>
      <c r="V140" s="4" t="s">
        <v>188</v>
      </c>
    </row>
    <row r="141" spans="1:22" ht="14.45" customHeight="1">
      <c r="A141" s="4">
        <v>138</v>
      </c>
      <c r="B141" s="4">
        <v>3485</v>
      </c>
      <c r="C141" s="1" t="s">
        <v>189</v>
      </c>
      <c r="D141" s="7">
        <v>525</v>
      </c>
      <c r="E141" s="7">
        <v>41.45</v>
      </c>
      <c r="F141" s="7">
        <f t="shared" si="14"/>
        <v>566.45000000000005</v>
      </c>
      <c r="G141" s="7">
        <v>39.75</v>
      </c>
      <c r="H141" s="8">
        <f t="shared" si="18"/>
        <v>526.70000000000005</v>
      </c>
      <c r="I141" s="8">
        <f t="shared" si="15"/>
        <v>57.884330000000006</v>
      </c>
      <c r="J141" s="8">
        <f t="shared" si="19"/>
        <v>468.81567000000007</v>
      </c>
      <c r="K141" s="9">
        <f t="shared" si="16"/>
        <v>84.386820600000007</v>
      </c>
      <c r="L141" s="9">
        <f t="shared" si="20"/>
        <v>553.20249060000003</v>
      </c>
      <c r="M141" s="10">
        <f t="shared" si="17"/>
        <v>553.20000000000005</v>
      </c>
      <c r="O141" s="4" t="s">
        <v>837</v>
      </c>
      <c r="P141" s="11" t="s">
        <v>1143</v>
      </c>
      <c r="Q141" s="11" t="s">
        <v>1143</v>
      </c>
      <c r="V141" s="4" t="s">
        <v>190</v>
      </c>
    </row>
    <row r="142" spans="1:22" ht="14.45" customHeight="1">
      <c r="A142" s="4">
        <v>139</v>
      </c>
      <c r="B142" s="4">
        <v>3486</v>
      </c>
      <c r="C142" s="1" t="s">
        <v>191</v>
      </c>
      <c r="D142" s="7">
        <v>525</v>
      </c>
      <c r="E142" s="7">
        <v>55.25</v>
      </c>
      <c r="F142" s="7">
        <f t="shared" si="14"/>
        <v>580.25</v>
      </c>
      <c r="G142" s="7">
        <v>36.25</v>
      </c>
      <c r="H142" s="8">
        <f t="shared" si="18"/>
        <v>544</v>
      </c>
      <c r="I142" s="8">
        <f t="shared" si="15"/>
        <v>59.785600000000002</v>
      </c>
      <c r="J142" s="8">
        <f t="shared" si="19"/>
        <v>484.21440000000001</v>
      </c>
      <c r="K142" s="9">
        <f t="shared" si="16"/>
        <v>87.158591999999999</v>
      </c>
      <c r="L142" s="9">
        <f t="shared" si="20"/>
        <v>571.37299200000007</v>
      </c>
      <c r="M142" s="10">
        <f t="shared" si="17"/>
        <v>571.4</v>
      </c>
      <c r="O142" s="4" t="s">
        <v>860</v>
      </c>
      <c r="P142" s="11" t="s">
        <v>1144</v>
      </c>
      <c r="Q142" s="11" t="s">
        <v>912</v>
      </c>
      <c r="U142" s="4">
        <v>1050</v>
      </c>
      <c r="V142" s="4" t="s">
        <v>192</v>
      </c>
    </row>
    <row r="143" spans="1:22" ht="14.45" customHeight="1">
      <c r="A143" s="4">
        <v>140</v>
      </c>
      <c r="B143" s="4">
        <v>3487</v>
      </c>
      <c r="C143" s="1" t="s">
        <v>193</v>
      </c>
      <c r="D143" s="7">
        <v>525</v>
      </c>
      <c r="E143" s="7">
        <v>40.25</v>
      </c>
      <c r="F143" s="7">
        <f t="shared" si="14"/>
        <v>565.25</v>
      </c>
      <c r="G143" s="7">
        <v>40.25</v>
      </c>
      <c r="H143" s="8">
        <f t="shared" si="18"/>
        <v>525</v>
      </c>
      <c r="I143" s="8">
        <f t="shared" si="15"/>
        <v>57.697499999999998</v>
      </c>
      <c r="J143" s="8">
        <f t="shared" si="19"/>
        <v>467.30250000000001</v>
      </c>
      <c r="K143" s="9">
        <f t="shared" si="16"/>
        <v>84.114450000000005</v>
      </c>
      <c r="L143" s="9">
        <f t="shared" si="20"/>
        <v>551.41695000000004</v>
      </c>
      <c r="M143" s="10">
        <f t="shared" si="17"/>
        <v>551.4</v>
      </c>
      <c r="O143" s="4" t="s">
        <v>839</v>
      </c>
      <c r="P143" s="11" t="s">
        <v>1145</v>
      </c>
      <c r="Q143" s="11" t="s">
        <v>838</v>
      </c>
    </row>
    <row r="144" spans="1:22" ht="14.45" customHeight="1">
      <c r="A144" s="4">
        <v>141</v>
      </c>
      <c r="B144" s="4">
        <v>3488</v>
      </c>
      <c r="C144" s="1" t="s">
        <v>194</v>
      </c>
      <c r="D144" s="7">
        <v>525</v>
      </c>
      <c r="E144" s="7">
        <v>23.7</v>
      </c>
      <c r="F144" s="7">
        <f t="shared" si="14"/>
        <v>548.70000000000005</v>
      </c>
      <c r="G144" s="7">
        <v>23.5</v>
      </c>
      <c r="H144" s="8">
        <f t="shared" si="18"/>
        <v>525.20000000000005</v>
      </c>
      <c r="I144" s="8">
        <f t="shared" si="15"/>
        <v>57.719480000000004</v>
      </c>
      <c r="J144" s="8">
        <f t="shared" si="19"/>
        <v>467.48052000000007</v>
      </c>
      <c r="K144" s="9">
        <f t="shared" si="16"/>
        <v>84.146493600000014</v>
      </c>
      <c r="L144" s="9">
        <f t="shared" si="20"/>
        <v>551.62701360000005</v>
      </c>
      <c r="M144" s="10">
        <f t="shared" si="17"/>
        <v>551.6</v>
      </c>
      <c r="O144" s="4" t="s">
        <v>840</v>
      </c>
      <c r="P144" s="11" t="s">
        <v>841</v>
      </c>
      <c r="Q144" s="11" t="s">
        <v>789</v>
      </c>
    </row>
    <row r="145" spans="1:22" ht="14.45" customHeight="1">
      <c r="A145" s="4">
        <v>142</v>
      </c>
      <c r="B145" s="4">
        <v>3489</v>
      </c>
      <c r="C145" s="1" t="s">
        <v>195</v>
      </c>
      <c r="D145" s="7">
        <v>525</v>
      </c>
      <c r="E145" s="7">
        <v>207.9</v>
      </c>
      <c r="F145" s="7">
        <f t="shared" si="14"/>
        <v>732.9</v>
      </c>
      <c r="G145" s="7">
        <v>60.5</v>
      </c>
      <c r="H145" s="8">
        <f t="shared" si="18"/>
        <v>672.4</v>
      </c>
      <c r="I145" s="8">
        <f t="shared" si="15"/>
        <v>73.89676</v>
      </c>
      <c r="J145" s="8">
        <f t="shared" si="19"/>
        <v>598.50324000000001</v>
      </c>
      <c r="K145" s="9">
        <f t="shared" si="16"/>
        <v>107.7305832</v>
      </c>
      <c r="L145" s="9">
        <f t="shared" si="20"/>
        <v>706.23382319999996</v>
      </c>
      <c r="M145" s="10">
        <f t="shared" si="17"/>
        <v>706.2</v>
      </c>
      <c r="O145" s="4" t="s">
        <v>859</v>
      </c>
      <c r="P145" s="11" t="s">
        <v>1251</v>
      </c>
      <c r="Q145" s="11" t="s">
        <v>1258</v>
      </c>
    </row>
    <row r="146" spans="1:22" ht="14.45" customHeight="1">
      <c r="A146" s="4">
        <v>143</v>
      </c>
      <c r="B146" s="4">
        <v>3490</v>
      </c>
      <c r="C146" s="1" t="s">
        <v>196</v>
      </c>
      <c r="D146" s="7">
        <v>525</v>
      </c>
      <c r="E146" s="7">
        <v>42.6</v>
      </c>
      <c r="F146" s="7">
        <f t="shared" si="14"/>
        <v>567.6</v>
      </c>
      <c r="G146" s="7">
        <v>41</v>
      </c>
      <c r="H146" s="8">
        <f t="shared" si="18"/>
        <v>526.6</v>
      </c>
      <c r="I146" s="8">
        <f t="shared" si="15"/>
        <v>57.873339999999999</v>
      </c>
      <c r="J146" s="8">
        <f t="shared" si="19"/>
        <v>468.72666000000004</v>
      </c>
      <c r="K146" s="9">
        <f t="shared" si="16"/>
        <v>84.370798800000003</v>
      </c>
      <c r="L146" s="9">
        <f t="shared" si="20"/>
        <v>553.09745880000003</v>
      </c>
      <c r="M146" s="10">
        <f t="shared" si="17"/>
        <v>553.1</v>
      </c>
      <c r="O146" s="4" t="s">
        <v>842</v>
      </c>
      <c r="P146" s="11" t="s">
        <v>834</v>
      </c>
      <c r="Q146" s="11" t="s">
        <v>789</v>
      </c>
    </row>
    <row r="147" spans="1:22" ht="14.45" customHeight="1">
      <c r="A147" s="4">
        <v>144</v>
      </c>
      <c r="B147" s="4">
        <v>3491</v>
      </c>
      <c r="C147" s="1" t="s">
        <v>197</v>
      </c>
      <c r="D147" s="7">
        <v>525</v>
      </c>
      <c r="E147" s="7">
        <v>209.6</v>
      </c>
      <c r="F147" s="7">
        <f t="shared" si="14"/>
        <v>734.6</v>
      </c>
      <c r="G147" s="7">
        <v>159</v>
      </c>
      <c r="H147" s="8">
        <f t="shared" si="18"/>
        <v>575.6</v>
      </c>
      <c r="I147" s="8">
        <f t="shared" si="15"/>
        <v>63.25844</v>
      </c>
      <c r="J147" s="8">
        <f t="shared" si="19"/>
        <v>512.34156000000007</v>
      </c>
      <c r="K147" s="9">
        <f t="shared" si="16"/>
        <v>92.221480800000009</v>
      </c>
      <c r="L147" s="9">
        <f t="shared" si="20"/>
        <v>604.56304080000007</v>
      </c>
      <c r="M147" s="10">
        <f t="shared" si="17"/>
        <v>604.6</v>
      </c>
      <c r="O147" s="4" t="s">
        <v>843</v>
      </c>
      <c r="P147" s="11" t="s">
        <v>834</v>
      </c>
      <c r="Q147" s="11" t="s">
        <v>789</v>
      </c>
    </row>
    <row r="148" spans="1:22" ht="14.45" customHeight="1">
      <c r="A148" s="4">
        <v>145</v>
      </c>
      <c r="B148" s="4">
        <v>3492</v>
      </c>
      <c r="C148" s="1" t="s">
        <v>198</v>
      </c>
      <c r="D148" s="7">
        <v>525</v>
      </c>
      <c r="E148" s="7">
        <v>200</v>
      </c>
      <c r="F148" s="7">
        <f t="shared" si="14"/>
        <v>725</v>
      </c>
      <c r="G148" s="7">
        <v>0</v>
      </c>
      <c r="H148" s="8">
        <f t="shared" si="18"/>
        <v>725</v>
      </c>
      <c r="I148" s="8">
        <f t="shared" si="15"/>
        <v>79.677499999999995</v>
      </c>
      <c r="J148" s="8">
        <f t="shared" si="19"/>
        <v>645.32249999999999</v>
      </c>
      <c r="K148" s="9">
        <f t="shared" si="16"/>
        <v>116.15804999999999</v>
      </c>
      <c r="L148" s="9">
        <f t="shared" si="20"/>
        <v>761.48054999999999</v>
      </c>
      <c r="M148" s="10">
        <f t="shared" si="17"/>
        <v>761.5</v>
      </c>
      <c r="O148" s="4" t="s">
        <v>844</v>
      </c>
      <c r="P148" s="11" t="s">
        <v>1286</v>
      </c>
      <c r="Q148" s="11" t="s">
        <v>1287</v>
      </c>
    </row>
    <row r="149" spans="1:22" ht="14.45" customHeight="1">
      <c r="A149" s="4">
        <v>146</v>
      </c>
      <c r="B149" s="4">
        <v>3493</v>
      </c>
      <c r="C149" s="1" t="s">
        <v>199</v>
      </c>
      <c r="D149" s="7">
        <v>525</v>
      </c>
      <c r="E149" s="7">
        <v>113.25</v>
      </c>
      <c r="F149" s="7">
        <f t="shared" si="14"/>
        <v>638.25</v>
      </c>
      <c r="G149" s="7">
        <v>112.25</v>
      </c>
      <c r="H149" s="8">
        <f t="shared" si="18"/>
        <v>526</v>
      </c>
      <c r="I149" s="8">
        <f t="shared" si="15"/>
        <v>57.807400000000001</v>
      </c>
      <c r="J149" s="8">
        <f t="shared" si="19"/>
        <v>468.19259999999997</v>
      </c>
      <c r="K149" s="9">
        <f t="shared" si="16"/>
        <v>84.274667999999991</v>
      </c>
      <c r="L149" s="9">
        <f t="shared" si="20"/>
        <v>552.46726799999999</v>
      </c>
      <c r="M149" s="10">
        <f t="shared" si="17"/>
        <v>552.5</v>
      </c>
      <c r="O149" s="4" t="s">
        <v>846</v>
      </c>
      <c r="P149" s="11" t="s">
        <v>847</v>
      </c>
      <c r="Q149" s="11" t="s">
        <v>830</v>
      </c>
    </row>
    <row r="150" spans="1:22" ht="14.45" customHeight="1">
      <c r="A150" s="4">
        <v>147</v>
      </c>
      <c r="B150" s="4">
        <v>3494</v>
      </c>
      <c r="C150" s="1" t="s">
        <v>200</v>
      </c>
      <c r="D150" s="7">
        <v>525</v>
      </c>
      <c r="E150" s="7">
        <v>366.95</v>
      </c>
      <c r="F150" s="7">
        <f t="shared" si="14"/>
        <v>891.95</v>
      </c>
      <c r="G150" s="7">
        <v>152.85</v>
      </c>
      <c r="H150" s="8">
        <f t="shared" si="18"/>
        <v>739.1</v>
      </c>
      <c r="I150" s="8">
        <f t="shared" si="15"/>
        <v>81.227090000000004</v>
      </c>
      <c r="J150" s="8">
        <f t="shared" si="19"/>
        <v>657.87291000000005</v>
      </c>
      <c r="K150" s="9">
        <f t="shared" si="16"/>
        <v>118.4171238</v>
      </c>
      <c r="L150" s="9">
        <f t="shared" si="20"/>
        <v>776.29003380000006</v>
      </c>
      <c r="M150" s="10">
        <f t="shared" si="17"/>
        <v>776.3</v>
      </c>
      <c r="O150" s="4" t="s">
        <v>848</v>
      </c>
      <c r="P150" s="11" t="s">
        <v>845</v>
      </c>
      <c r="Q150" s="11" t="s">
        <v>810</v>
      </c>
    </row>
    <row r="151" spans="1:22" ht="14.45" customHeight="1">
      <c r="A151" s="4">
        <v>148</v>
      </c>
      <c r="B151" s="4">
        <v>3495</v>
      </c>
      <c r="C151" s="1" t="s">
        <v>201</v>
      </c>
      <c r="D151" s="7">
        <v>525</v>
      </c>
      <c r="E151" s="7">
        <v>83.5</v>
      </c>
      <c r="F151" s="7">
        <f t="shared" si="14"/>
        <v>608.5</v>
      </c>
      <c r="G151" s="7">
        <v>83</v>
      </c>
      <c r="H151" s="8">
        <f t="shared" si="18"/>
        <v>525.5</v>
      </c>
      <c r="I151" s="8">
        <f t="shared" si="15"/>
        <v>57.752449999999996</v>
      </c>
      <c r="J151" s="8">
        <f t="shared" si="19"/>
        <v>467.74754999999999</v>
      </c>
      <c r="K151" s="9">
        <f t="shared" si="16"/>
        <v>84.194558999999998</v>
      </c>
      <c r="L151" s="9">
        <f t="shared" si="20"/>
        <v>551.94210899999996</v>
      </c>
      <c r="M151" s="10">
        <f t="shared" si="17"/>
        <v>551.9</v>
      </c>
      <c r="O151" s="4" t="s">
        <v>849</v>
      </c>
      <c r="P151" s="11" t="s">
        <v>1146</v>
      </c>
      <c r="Q151" s="11" t="s">
        <v>1147</v>
      </c>
    </row>
    <row r="152" spans="1:22" ht="14.45" customHeight="1">
      <c r="A152" s="4">
        <v>149</v>
      </c>
      <c r="B152" s="4">
        <v>3496</v>
      </c>
      <c r="C152" s="1" t="s">
        <v>202</v>
      </c>
      <c r="D152" s="7">
        <v>525</v>
      </c>
      <c r="E152" s="7">
        <v>32.700000000000003</v>
      </c>
      <c r="F152" s="7">
        <f t="shared" si="14"/>
        <v>557.70000000000005</v>
      </c>
      <c r="G152" s="7">
        <v>32.5</v>
      </c>
      <c r="H152" s="8">
        <f t="shared" si="18"/>
        <v>525.20000000000005</v>
      </c>
      <c r="I152" s="8">
        <f t="shared" si="15"/>
        <v>57.719480000000004</v>
      </c>
      <c r="J152" s="8">
        <f t="shared" si="19"/>
        <v>467.48052000000007</v>
      </c>
      <c r="K152" s="9">
        <f t="shared" si="16"/>
        <v>84.146493600000014</v>
      </c>
      <c r="L152" s="9">
        <f t="shared" si="20"/>
        <v>551.62701360000005</v>
      </c>
      <c r="M152" s="10">
        <f t="shared" si="17"/>
        <v>551.6</v>
      </c>
      <c r="O152" s="4" t="s">
        <v>850</v>
      </c>
      <c r="P152" s="11" t="s">
        <v>1148</v>
      </c>
      <c r="Q152" s="11" t="s">
        <v>1149</v>
      </c>
    </row>
    <row r="153" spans="1:22" ht="14.45" customHeight="1">
      <c r="A153" s="4">
        <v>150</v>
      </c>
      <c r="B153" s="4">
        <v>3497</v>
      </c>
      <c r="C153" s="1" t="s">
        <v>203</v>
      </c>
      <c r="D153" s="7">
        <v>525</v>
      </c>
      <c r="E153" s="7">
        <v>146.69999999999999</v>
      </c>
      <c r="F153" s="7">
        <f t="shared" ref="F153:F216" si="21">D153+E153</f>
        <v>671.7</v>
      </c>
      <c r="G153" s="7">
        <v>146.5</v>
      </c>
      <c r="H153" s="8">
        <f t="shared" si="18"/>
        <v>525.20000000000005</v>
      </c>
      <c r="I153" s="8">
        <f t="shared" ref="I153:I158" si="22">+H153*0.1099</f>
        <v>57.719480000000004</v>
      </c>
      <c r="J153" s="8">
        <f t="shared" si="19"/>
        <v>467.48052000000007</v>
      </c>
      <c r="K153" s="9">
        <f t="shared" ref="K153:K158" si="23">+J153*18%</f>
        <v>84.146493600000014</v>
      </c>
      <c r="L153" s="9">
        <f t="shared" si="20"/>
        <v>551.62701360000005</v>
      </c>
      <c r="M153" s="10">
        <f>ROUND(L153,1)</f>
        <v>551.6</v>
      </c>
      <c r="O153" s="4" t="s">
        <v>851</v>
      </c>
      <c r="P153" s="11" t="s">
        <v>1150</v>
      </c>
      <c r="Q153" s="11" t="s">
        <v>1124</v>
      </c>
    </row>
    <row r="154" spans="1:22" ht="14.45" customHeight="1">
      <c r="A154" s="4">
        <v>151</v>
      </c>
      <c r="B154" s="4">
        <v>3498</v>
      </c>
      <c r="C154" s="1" t="s">
        <v>204</v>
      </c>
      <c r="D154" s="7">
        <v>525</v>
      </c>
      <c r="E154" s="7">
        <v>89.2</v>
      </c>
      <c r="F154" s="7">
        <f t="shared" si="21"/>
        <v>614.20000000000005</v>
      </c>
      <c r="G154" s="7">
        <v>87.7</v>
      </c>
      <c r="H154" s="8">
        <f t="shared" si="18"/>
        <v>526.5</v>
      </c>
      <c r="I154" s="8">
        <f t="shared" si="22"/>
        <v>57.862349999999999</v>
      </c>
      <c r="J154" s="8">
        <f t="shared" si="19"/>
        <v>468.63765000000001</v>
      </c>
      <c r="K154" s="9">
        <f t="shared" si="23"/>
        <v>84.354776999999999</v>
      </c>
      <c r="L154" s="9">
        <f t="shared" si="20"/>
        <v>552.99242700000002</v>
      </c>
      <c r="M154" s="10">
        <f>ROUND(L154,1)</f>
        <v>553</v>
      </c>
      <c r="O154" s="4" t="s">
        <v>852</v>
      </c>
      <c r="P154" s="11" t="s">
        <v>853</v>
      </c>
      <c r="Q154" s="11" t="s">
        <v>789</v>
      </c>
    </row>
    <row r="155" spans="1:22" ht="14.45" customHeight="1">
      <c r="A155" s="4">
        <v>152</v>
      </c>
      <c r="B155" s="4">
        <v>3499</v>
      </c>
      <c r="C155" s="1" t="s">
        <v>205</v>
      </c>
      <c r="D155" s="7">
        <v>525</v>
      </c>
      <c r="E155" s="7">
        <v>163.9</v>
      </c>
      <c r="F155" s="7">
        <f t="shared" si="21"/>
        <v>688.9</v>
      </c>
      <c r="G155" s="7">
        <v>162</v>
      </c>
      <c r="H155" s="8">
        <f t="shared" si="18"/>
        <v>526.9</v>
      </c>
      <c r="I155" s="8">
        <f t="shared" si="22"/>
        <v>57.906309999999998</v>
      </c>
      <c r="J155" s="8">
        <f t="shared" si="19"/>
        <v>468.99368999999996</v>
      </c>
      <c r="K155" s="9">
        <f t="shared" si="23"/>
        <v>84.418864199999987</v>
      </c>
      <c r="L155" s="9">
        <f t="shared" si="20"/>
        <v>553.41255419999993</v>
      </c>
      <c r="M155" s="10">
        <f>ROUND(L155,1)</f>
        <v>553.4</v>
      </c>
      <c r="O155" s="4" t="s">
        <v>856</v>
      </c>
      <c r="P155" s="11" t="s">
        <v>1252</v>
      </c>
      <c r="Q155" s="11" t="s">
        <v>913</v>
      </c>
    </row>
    <row r="156" spans="1:22" ht="14.45" customHeight="1">
      <c r="A156" s="4">
        <v>153</v>
      </c>
      <c r="B156" s="4">
        <v>3500</v>
      </c>
      <c r="C156" s="1" t="s">
        <v>206</v>
      </c>
      <c r="D156" s="7">
        <v>525</v>
      </c>
      <c r="E156" s="7">
        <v>78.3</v>
      </c>
      <c r="F156" s="7">
        <f t="shared" si="21"/>
        <v>603.29999999999995</v>
      </c>
      <c r="G156" s="7">
        <v>76</v>
      </c>
      <c r="H156" s="8">
        <f t="shared" si="18"/>
        <v>527.29999999999995</v>
      </c>
      <c r="I156" s="8">
        <f t="shared" si="22"/>
        <v>57.950269999999996</v>
      </c>
      <c r="J156" s="8">
        <f t="shared" si="19"/>
        <v>469.34972999999997</v>
      </c>
      <c r="K156" s="9">
        <f t="shared" si="23"/>
        <v>84.48295139999999</v>
      </c>
      <c r="L156" s="9">
        <f t="shared" si="20"/>
        <v>553.83268139999996</v>
      </c>
      <c r="M156" s="10">
        <f>ROUND(L156,1)</f>
        <v>553.79999999999995</v>
      </c>
      <c r="O156" s="4" t="s">
        <v>1101</v>
      </c>
      <c r="P156" s="14" t="s">
        <v>857</v>
      </c>
      <c r="Q156" s="15" t="s">
        <v>1151</v>
      </c>
      <c r="R156" s="9"/>
      <c r="S156" s="9"/>
      <c r="T156" s="9"/>
      <c r="U156" s="4">
        <v>900</v>
      </c>
      <c r="V156" s="16">
        <f>T156-U156</f>
        <v>-900</v>
      </c>
    </row>
    <row r="157" spans="1:22" ht="14.45" customHeight="1">
      <c r="A157" s="4">
        <v>154</v>
      </c>
      <c r="B157" s="4">
        <v>3501</v>
      </c>
      <c r="C157" s="1" t="s">
        <v>208</v>
      </c>
      <c r="D157" s="7">
        <v>525</v>
      </c>
      <c r="E157" s="7">
        <v>80.900000000000006</v>
      </c>
      <c r="F157" s="7">
        <f t="shared" si="21"/>
        <v>605.9</v>
      </c>
      <c r="G157" s="7">
        <v>80.5</v>
      </c>
      <c r="H157" s="8">
        <f t="shared" si="18"/>
        <v>525.4</v>
      </c>
      <c r="I157" s="8">
        <f t="shared" si="22"/>
        <v>57.741459999999996</v>
      </c>
      <c r="J157" s="8">
        <f t="shared" si="19"/>
        <v>467.65853999999996</v>
      </c>
      <c r="K157" s="9">
        <f t="shared" si="23"/>
        <v>84.178537199999994</v>
      </c>
      <c r="L157" s="9">
        <f t="shared" si="20"/>
        <v>551.83707719999995</v>
      </c>
      <c r="M157" s="10">
        <f>ROUND(L157,1)</f>
        <v>551.79999999999995</v>
      </c>
      <c r="O157" s="4" t="s">
        <v>858</v>
      </c>
      <c r="P157" s="11" t="s">
        <v>1270</v>
      </c>
      <c r="Q157" s="11" t="s">
        <v>912</v>
      </c>
      <c r="U157" s="4">
        <v>1050</v>
      </c>
    </row>
    <row r="158" spans="1:22" ht="14.45" customHeight="1">
      <c r="A158" s="4">
        <v>155</v>
      </c>
      <c r="B158" s="4">
        <v>3502</v>
      </c>
      <c r="C158" s="1" t="s">
        <v>209</v>
      </c>
      <c r="D158" s="7">
        <v>525</v>
      </c>
      <c r="E158" s="7">
        <v>155.35</v>
      </c>
      <c r="F158" s="7">
        <f t="shared" si="21"/>
        <v>680.35</v>
      </c>
      <c r="G158" s="7">
        <v>155.25</v>
      </c>
      <c r="H158" s="8">
        <f t="shared" si="18"/>
        <v>525.1</v>
      </c>
      <c r="I158" s="8">
        <f t="shared" si="22"/>
        <v>57.708490000000005</v>
      </c>
      <c r="J158" s="8">
        <f t="shared" si="19"/>
        <v>467.39151000000004</v>
      </c>
      <c r="K158" s="9">
        <f t="shared" si="23"/>
        <v>84.130471800000009</v>
      </c>
      <c r="L158" s="9">
        <f t="shared" si="20"/>
        <v>551.52198180000005</v>
      </c>
      <c r="M158" s="10">
        <f>ROUND(L158,1)-0.6</f>
        <v>550.9</v>
      </c>
      <c r="O158" s="4" t="s">
        <v>854</v>
      </c>
      <c r="P158" s="11" t="s">
        <v>855</v>
      </c>
      <c r="Q158" s="11" t="s">
        <v>838</v>
      </c>
    </row>
    <row r="159" spans="1:22" ht="14.45" customHeight="1">
      <c r="A159" s="4">
        <v>156</v>
      </c>
      <c r="B159" s="4">
        <v>3101</v>
      </c>
      <c r="C159" s="1" t="s">
        <v>210</v>
      </c>
      <c r="D159" s="7">
        <v>530</v>
      </c>
      <c r="E159" s="7">
        <v>369.7</v>
      </c>
      <c r="F159" s="7">
        <f t="shared" si="21"/>
        <v>899.7</v>
      </c>
      <c r="G159" s="7">
        <v>201.1</v>
      </c>
      <c r="H159" s="8">
        <f t="shared" si="18"/>
        <v>698.6</v>
      </c>
      <c r="I159" s="8">
        <f t="shared" ref="I159:I222" si="24">+H159*0.1083</f>
        <v>75.658379999999994</v>
      </c>
      <c r="J159" s="8">
        <f t="shared" si="19"/>
        <v>622.94162000000006</v>
      </c>
      <c r="K159" s="9">
        <f t="shared" ref="K159:K222" si="25">J159*18%</f>
        <v>112.12949160000001</v>
      </c>
      <c r="L159" s="9">
        <f t="shared" si="20"/>
        <v>735.07111160000011</v>
      </c>
      <c r="M159" s="10">
        <f t="shared" ref="M159:M222" si="26">ROUND(L159,1)</f>
        <v>735.1</v>
      </c>
      <c r="P159" s="11" t="s">
        <v>861</v>
      </c>
      <c r="Q159" s="11" t="s">
        <v>838</v>
      </c>
      <c r="V159" s="4" t="s">
        <v>211</v>
      </c>
    </row>
    <row r="160" spans="1:22" ht="14.45" customHeight="1">
      <c r="A160" s="4">
        <v>157</v>
      </c>
      <c r="B160" s="4">
        <v>3102</v>
      </c>
      <c r="C160" s="1" t="s">
        <v>212</v>
      </c>
      <c r="D160" s="7">
        <v>530</v>
      </c>
      <c r="E160" s="7">
        <v>468.05</v>
      </c>
      <c r="F160" s="7">
        <f t="shared" si="21"/>
        <v>998.05</v>
      </c>
      <c r="G160" s="7">
        <v>465.05</v>
      </c>
      <c r="H160" s="8">
        <f t="shared" si="18"/>
        <v>533</v>
      </c>
      <c r="I160" s="8">
        <f t="shared" si="24"/>
        <v>57.723899999999993</v>
      </c>
      <c r="J160" s="8">
        <f t="shared" si="19"/>
        <v>475.27609999999999</v>
      </c>
      <c r="K160" s="9">
        <f t="shared" si="25"/>
        <v>85.549697999999992</v>
      </c>
      <c r="L160" s="9">
        <f t="shared" si="20"/>
        <v>560.82579799999996</v>
      </c>
      <c r="M160" s="10">
        <f t="shared" si="26"/>
        <v>560.79999999999995</v>
      </c>
      <c r="P160" s="11" t="s">
        <v>1152</v>
      </c>
      <c r="Q160" s="11" t="s">
        <v>1153</v>
      </c>
      <c r="V160" s="4" t="s">
        <v>213</v>
      </c>
    </row>
    <row r="161" spans="1:22" ht="14.45" customHeight="1">
      <c r="A161" s="4">
        <v>158</v>
      </c>
      <c r="B161" s="4">
        <v>3103</v>
      </c>
      <c r="C161" s="1" t="s">
        <v>214</v>
      </c>
      <c r="D161" s="7">
        <v>530</v>
      </c>
      <c r="E161" s="7">
        <v>219.2</v>
      </c>
      <c r="F161" s="7">
        <f t="shared" si="21"/>
        <v>749.2</v>
      </c>
      <c r="G161" s="7">
        <v>175.5</v>
      </c>
      <c r="H161" s="8">
        <f t="shared" si="18"/>
        <v>573.70000000000005</v>
      </c>
      <c r="I161" s="8">
        <f t="shared" si="24"/>
        <v>62.131709999999998</v>
      </c>
      <c r="J161" s="8">
        <f t="shared" si="19"/>
        <v>511.56829000000005</v>
      </c>
      <c r="K161" s="9">
        <f t="shared" si="25"/>
        <v>92.082292200000012</v>
      </c>
      <c r="L161" s="9">
        <f t="shared" si="20"/>
        <v>603.65058220000003</v>
      </c>
      <c r="M161" s="10">
        <f t="shared" si="26"/>
        <v>603.70000000000005</v>
      </c>
      <c r="P161" s="11" t="s">
        <v>1154</v>
      </c>
      <c r="Q161" s="11" t="s">
        <v>1153</v>
      </c>
      <c r="V161" s="4" t="s">
        <v>215</v>
      </c>
    </row>
    <row r="162" spans="1:22" ht="14.45" customHeight="1">
      <c r="A162" s="4">
        <v>159</v>
      </c>
      <c r="C162" s="1" t="s">
        <v>216</v>
      </c>
      <c r="D162" s="7">
        <v>530</v>
      </c>
      <c r="E162" s="7">
        <v>261.14999999999998</v>
      </c>
      <c r="F162" s="7">
        <f t="shared" si="21"/>
        <v>791.15</v>
      </c>
      <c r="G162" s="7">
        <v>166.75</v>
      </c>
      <c r="H162" s="8">
        <f t="shared" si="18"/>
        <v>624.4</v>
      </c>
      <c r="I162" s="8">
        <f t="shared" si="24"/>
        <v>67.622519999999994</v>
      </c>
      <c r="J162" s="8">
        <f t="shared" si="19"/>
        <v>556.77747999999997</v>
      </c>
      <c r="K162" s="9">
        <f t="shared" si="25"/>
        <v>100.21994639999998</v>
      </c>
      <c r="L162" s="9">
        <f t="shared" si="20"/>
        <v>656.99742639999999</v>
      </c>
      <c r="M162" s="10">
        <f t="shared" si="26"/>
        <v>657</v>
      </c>
      <c r="P162" s="11" t="s">
        <v>1155</v>
      </c>
      <c r="Q162" s="11" t="s">
        <v>1153</v>
      </c>
      <c r="V162" s="4" t="s">
        <v>217</v>
      </c>
    </row>
    <row r="163" spans="1:22" ht="14.45" customHeight="1">
      <c r="A163" s="4">
        <v>160</v>
      </c>
      <c r="B163" s="4">
        <v>3105</v>
      </c>
      <c r="C163" s="1" t="s">
        <v>218</v>
      </c>
      <c r="D163" s="7">
        <v>530</v>
      </c>
      <c r="E163" s="7">
        <v>188.55</v>
      </c>
      <c r="F163" s="7">
        <f t="shared" si="21"/>
        <v>718.55</v>
      </c>
      <c r="G163" s="7">
        <v>166.75</v>
      </c>
      <c r="H163" s="8">
        <f t="shared" si="18"/>
        <v>551.79999999999995</v>
      </c>
      <c r="I163" s="8">
        <f t="shared" si="24"/>
        <v>59.759939999999993</v>
      </c>
      <c r="J163" s="8">
        <f t="shared" si="19"/>
        <v>492.04005999999998</v>
      </c>
      <c r="K163" s="9">
        <f t="shared" si="25"/>
        <v>88.567210799999998</v>
      </c>
      <c r="L163" s="9">
        <f t="shared" si="20"/>
        <v>580.60727079999992</v>
      </c>
      <c r="M163" s="10">
        <f t="shared" si="26"/>
        <v>580.6</v>
      </c>
      <c r="P163" s="11" t="s">
        <v>1156</v>
      </c>
      <c r="Q163" s="11" t="s">
        <v>1153</v>
      </c>
      <c r="V163" s="4" t="s">
        <v>219</v>
      </c>
    </row>
    <row r="164" spans="1:22" ht="14.45" customHeight="1">
      <c r="A164" s="4">
        <v>161</v>
      </c>
      <c r="B164" s="4">
        <v>3106</v>
      </c>
      <c r="C164" s="1" t="s">
        <v>220</v>
      </c>
      <c r="D164" s="7">
        <v>530</v>
      </c>
      <c r="E164" s="7">
        <v>151.25</v>
      </c>
      <c r="F164" s="7">
        <f t="shared" si="21"/>
        <v>681.25</v>
      </c>
      <c r="G164" s="7">
        <v>149.44999999999999</v>
      </c>
      <c r="H164" s="8">
        <f t="shared" si="18"/>
        <v>531.79999999999995</v>
      </c>
      <c r="I164" s="8">
        <f t="shared" si="24"/>
        <v>57.593939999999989</v>
      </c>
      <c r="J164" s="8">
        <f t="shared" si="19"/>
        <v>474.20605999999998</v>
      </c>
      <c r="K164" s="9">
        <f t="shared" si="25"/>
        <v>85.357090799999995</v>
      </c>
      <c r="L164" s="9">
        <f t="shared" si="20"/>
        <v>559.56315080000002</v>
      </c>
      <c r="M164" s="10">
        <f t="shared" si="26"/>
        <v>559.6</v>
      </c>
      <c r="P164" s="11" t="s">
        <v>862</v>
      </c>
      <c r="Q164" s="11" t="s">
        <v>838</v>
      </c>
      <c r="V164" s="4" t="s">
        <v>221</v>
      </c>
    </row>
    <row r="165" spans="1:22" ht="14.45" customHeight="1">
      <c r="A165" s="4">
        <v>162</v>
      </c>
      <c r="B165" s="4">
        <v>3107</v>
      </c>
      <c r="C165" s="1" t="s">
        <v>222</v>
      </c>
      <c r="D165" s="7">
        <v>530</v>
      </c>
      <c r="E165" s="7">
        <v>296.25</v>
      </c>
      <c r="F165" s="7">
        <f t="shared" si="21"/>
        <v>826.25</v>
      </c>
      <c r="G165" s="7">
        <v>166.75</v>
      </c>
      <c r="H165" s="8">
        <f t="shared" si="18"/>
        <v>659.5</v>
      </c>
      <c r="I165" s="8">
        <f t="shared" si="24"/>
        <v>71.423850000000002</v>
      </c>
      <c r="J165" s="8">
        <f t="shared" si="19"/>
        <v>588.07614999999998</v>
      </c>
      <c r="K165" s="9">
        <f t="shared" si="25"/>
        <v>105.853707</v>
      </c>
      <c r="L165" s="9">
        <f t="shared" si="20"/>
        <v>693.92985699999997</v>
      </c>
      <c r="M165" s="10">
        <f t="shared" si="26"/>
        <v>693.9</v>
      </c>
      <c r="P165" s="11" t="s">
        <v>863</v>
      </c>
      <c r="Q165" s="11" t="s">
        <v>838</v>
      </c>
      <c r="V165" s="4" t="s">
        <v>223</v>
      </c>
    </row>
    <row r="166" spans="1:22" ht="14.45" customHeight="1">
      <c r="A166" s="4">
        <v>163</v>
      </c>
      <c r="B166" s="4">
        <v>3108</v>
      </c>
      <c r="C166" s="1" t="s">
        <v>224</v>
      </c>
      <c r="D166" s="7">
        <v>530</v>
      </c>
      <c r="E166" s="7">
        <v>1232.45</v>
      </c>
      <c r="F166" s="7">
        <f t="shared" si="21"/>
        <v>1762.45</v>
      </c>
      <c r="G166" s="7">
        <v>1229.8499999999999</v>
      </c>
      <c r="H166" s="8">
        <f t="shared" si="18"/>
        <v>532.60000000000014</v>
      </c>
      <c r="I166" s="8">
        <f t="shared" si="24"/>
        <v>57.680580000000013</v>
      </c>
      <c r="J166" s="8">
        <f t="shared" si="19"/>
        <v>474.91942000000012</v>
      </c>
      <c r="K166" s="9">
        <f t="shared" si="25"/>
        <v>85.485495600000021</v>
      </c>
      <c r="L166" s="9">
        <f t="shared" si="20"/>
        <v>560.40491560000009</v>
      </c>
      <c r="M166" s="10">
        <f t="shared" si="26"/>
        <v>560.4</v>
      </c>
      <c r="P166" s="11" t="s">
        <v>1157</v>
      </c>
      <c r="Q166" s="11" t="s">
        <v>838</v>
      </c>
      <c r="V166" s="4" t="s">
        <v>225</v>
      </c>
    </row>
    <row r="167" spans="1:22" ht="14.45" customHeight="1">
      <c r="A167" s="4">
        <v>164</v>
      </c>
      <c r="B167" s="4">
        <v>3109</v>
      </c>
      <c r="C167" s="1" t="s">
        <v>226</v>
      </c>
      <c r="D167" s="7">
        <v>530</v>
      </c>
      <c r="E167" s="7">
        <v>109.55</v>
      </c>
      <c r="F167" s="7">
        <f t="shared" si="21"/>
        <v>639.54999999999995</v>
      </c>
      <c r="G167" s="7">
        <v>108.75</v>
      </c>
      <c r="H167" s="8">
        <f t="shared" si="18"/>
        <v>530.79999999999995</v>
      </c>
      <c r="I167" s="8">
        <f t="shared" si="24"/>
        <v>57.485639999999989</v>
      </c>
      <c r="J167" s="8">
        <f t="shared" si="19"/>
        <v>473.31435999999997</v>
      </c>
      <c r="K167" s="9">
        <f t="shared" si="25"/>
        <v>85.196584799999997</v>
      </c>
      <c r="L167" s="9">
        <f t="shared" si="20"/>
        <v>558.51094479999995</v>
      </c>
      <c r="M167" s="10">
        <f t="shared" si="26"/>
        <v>558.5</v>
      </c>
      <c r="P167" s="11" t="s">
        <v>864</v>
      </c>
      <c r="Q167" s="11" t="s">
        <v>838</v>
      </c>
      <c r="V167" s="4" t="s">
        <v>227</v>
      </c>
    </row>
    <row r="168" spans="1:22" ht="14.45" customHeight="1">
      <c r="A168" s="4">
        <v>165</v>
      </c>
      <c r="B168" s="4">
        <v>3110</v>
      </c>
      <c r="C168" s="1" t="s">
        <v>228</v>
      </c>
      <c r="D168" s="7">
        <v>530</v>
      </c>
      <c r="E168" s="7">
        <v>118.15</v>
      </c>
      <c r="F168" s="7">
        <f t="shared" si="21"/>
        <v>648.15</v>
      </c>
      <c r="G168" s="7">
        <v>117.25</v>
      </c>
      <c r="H168" s="8">
        <f t="shared" si="18"/>
        <v>530.9</v>
      </c>
      <c r="I168" s="8">
        <f t="shared" si="24"/>
        <v>57.496469999999995</v>
      </c>
      <c r="J168" s="8">
        <f t="shared" si="19"/>
        <v>473.40352999999999</v>
      </c>
      <c r="K168" s="9">
        <f t="shared" si="25"/>
        <v>85.212635399999996</v>
      </c>
      <c r="L168" s="9">
        <f t="shared" si="20"/>
        <v>558.6161654</v>
      </c>
      <c r="M168" s="10">
        <f t="shared" si="26"/>
        <v>558.6</v>
      </c>
      <c r="P168" s="11" t="s">
        <v>1158</v>
      </c>
      <c r="Q168" s="11" t="s">
        <v>838</v>
      </c>
      <c r="V168" s="4" t="s">
        <v>229</v>
      </c>
    </row>
    <row r="169" spans="1:22" ht="14.45" customHeight="1">
      <c r="A169" s="4">
        <v>166</v>
      </c>
      <c r="B169" s="4">
        <v>3111</v>
      </c>
      <c r="C169" s="1" t="s">
        <v>230</v>
      </c>
      <c r="D169" s="7">
        <v>530</v>
      </c>
      <c r="E169" s="7">
        <v>315.64999999999998</v>
      </c>
      <c r="F169" s="7">
        <f t="shared" si="21"/>
        <v>845.65</v>
      </c>
      <c r="G169" s="7">
        <v>315.14999999999998</v>
      </c>
      <c r="H169" s="8">
        <f t="shared" si="18"/>
        <v>530.5</v>
      </c>
      <c r="I169" s="8">
        <f t="shared" si="24"/>
        <v>57.453149999999994</v>
      </c>
      <c r="J169" s="8">
        <f t="shared" si="19"/>
        <v>473.04685000000001</v>
      </c>
      <c r="K169" s="9">
        <f t="shared" si="25"/>
        <v>85.148432999999997</v>
      </c>
      <c r="L169" s="9">
        <f t="shared" si="20"/>
        <v>558.19528300000002</v>
      </c>
      <c r="M169" s="10">
        <f t="shared" si="26"/>
        <v>558.20000000000005</v>
      </c>
      <c r="P169" s="11" t="s">
        <v>736</v>
      </c>
      <c r="Q169" s="11" t="s">
        <v>838</v>
      </c>
      <c r="V169" s="4" t="s">
        <v>231</v>
      </c>
    </row>
    <row r="170" spans="1:22" ht="14.45" customHeight="1">
      <c r="A170" s="4">
        <v>167</v>
      </c>
      <c r="B170" s="4">
        <v>3112</v>
      </c>
      <c r="C170" s="1" t="s">
        <v>232</v>
      </c>
      <c r="D170" s="7">
        <v>530</v>
      </c>
      <c r="E170" s="7">
        <v>264.10000000000002</v>
      </c>
      <c r="F170" s="7">
        <f t="shared" si="21"/>
        <v>794.1</v>
      </c>
      <c r="G170" s="7">
        <v>161.5</v>
      </c>
      <c r="H170" s="8">
        <f t="shared" si="18"/>
        <v>632.6</v>
      </c>
      <c r="I170" s="8">
        <f t="shared" si="24"/>
        <v>68.510580000000004</v>
      </c>
      <c r="J170" s="8">
        <f t="shared" si="19"/>
        <v>564.08942000000002</v>
      </c>
      <c r="K170" s="9">
        <f t="shared" si="25"/>
        <v>101.5360956</v>
      </c>
      <c r="L170" s="9">
        <f t="shared" si="20"/>
        <v>665.62551559999997</v>
      </c>
      <c r="M170" s="10">
        <f t="shared" si="26"/>
        <v>665.6</v>
      </c>
      <c r="P170" s="11" t="s">
        <v>865</v>
      </c>
      <c r="Q170" s="11" t="s">
        <v>838</v>
      </c>
      <c r="V170" s="4" t="s">
        <v>233</v>
      </c>
    </row>
    <row r="171" spans="1:22" ht="14.45" customHeight="1">
      <c r="A171" s="4">
        <v>168</v>
      </c>
      <c r="B171" s="4">
        <v>3113</v>
      </c>
      <c r="C171" s="1" t="s">
        <v>234</v>
      </c>
      <c r="D171" s="7">
        <v>530</v>
      </c>
      <c r="E171" s="7">
        <v>41.65</v>
      </c>
      <c r="F171" s="7">
        <f t="shared" si="21"/>
        <v>571.65</v>
      </c>
      <c r="G171" s="7">
        <v>38.25</v>
      </c>
      <c r="H171" s="8">
        <f t="shared" si="18"/>
        <v>533.4</v>
      </c>
      <c r="I171" s="8">
        <f t="shared" si="24"/>
        <v>57.767219999999995</v>
      </c>
      <c r="J171" s="8">
        <f t="shared" si="19"/>
        <v>475.63277999999997</v>
      </c>
      <c r="K171" s="9">
        <f t="shared" si="25"/>
        <v>85.613900399999991</v>
      </c>
      <c r="L171" s="9">
        <f t="shared" si="20"/>
        <v>561.24668039999995</v>
      </c>
      <c r="M171" s="10">
        <f t="shared" si="26"/>
        <v>561.20000000000005</v>
      </c>
      <c r="P171" s="11" t="s">
        <v>866</v>
      </c>
      <c r="Q171" s="11" t="s">
        <v>838</v>
      </c>
      <c r="V171" s="4" t="s">
        <v>235</v>
      </c>
    </row>
    <row r="172" spans="1:22" ht="14.45" customHeight="1">
      <c r="A172" s="4">
        <v>169</v>
      </c>
      <c r="B172" s="4">
        <v>3114</v>
      </c>
      <c r="C172" s="1" t="s">
        <v>236</v>
      </c>
      <c r="D172" s="7">
        <v>530</v>
      </c>
      <c r="E172" s="7">
        <v>89.15</v>
      </c>
      <c r="F172" s="7">
        <f t="shared" si="21"/>
        <v>619.15</v>
      </c>
      <c r="G172" s="7">
        <v>88.25</v>
      </c>
      <c r="H172" s="8">
        <f t="shared" si="18"/>
        <v>530.9</v>
      </c>
      <c r="I172" s="8">
        <f t="shared" si="24"/>
        <v>57.496469999999995</v>
      </c>
      <c r="J172" s="8">
        <f t="shared" si="19"/>
        <v>473.40352999999999</v>
      </c>
      <c r="K172" s="9">
        <f t="shared" si="25"/>
        <v>85.212635399999996</v>
      </c>
      <c r="L172" s="9">
        <f t="shared" si="20"/>
        <v>558.6161654</v>
      </c>
      <c r="M172" s="10">
        <f t="shared" si="26"/>
        <v>558.6</v>
      </c>
      <c r="P172" s="11" t="s">
        <v>867</v>
      </c>
      <c r="Q172" s="11" t="s">
        <v>838</v>
      </c>
      <c r="V172" s="4" t="s">
        <v>237</v>
      </c>
    </row>
    <row r="173" spans="1:22" ht="14.45" customHeight="1">
      <c r="A173" s="4">
        <v>170</v>
      </c>
      <c r="B173" s="4">
        <v>3115</v>
      </c>
      <c r="C173" s="1" t="s">
        <v>238</v>
      </c>
      <c r="D173" s="7">
        <v>530</v>
      </c>
      <c r="E173" s="7">
        <v>117.8</v>
      </c>
      <c r="F173" s="7">
        <f t="shared" si="21"/>
        <v>647.79999999999995</v>
      </c>
      <c r="G173" s="7">
        <v>115</v>
      </c>
      <c r="H173" s="8">
        <f t="shared" si="18"/>
        <v>532.79999999999995</v>
      </c>
      <c r="I173" s="8">
        <f t="shared" si="24"/>
        <v>57.702239999999989</v>
      </c>
      <c r="J173" s="8">
        <f t="shared" si="19"/>
        <v>475.09775999999999</v>
      </c>
      <c r="K173" s="9">
        <f t="shared" si="25"/>
        <v>85.517596799999993</v>
      </c>
      <c r="L173" s="9">
        <f t="shared" si="20"/>
        <v>560.61535679999997</v>
      </c>
      <c r="M173" s="10">
        <f t="shared" si="26"/>
        <v>560.6</v>
      </c>
      <c r="P173" s="11" t="s">
        <v>868</v>
      </c>
      <c r="Q173" s="11" t="s">
        <v>838</v>
      </c>
      <c r="V173" s="4" t="s">
        <v>239</v>
      </c>
    </row>
    <row r="174" spans="1:22" ht="14.45" customHeight="1">
      <c r="A174" s="4">
        <v>171</v>
      </c>
      <c r="B174" s="4">
        <v>3116</v>
      </c>
      <c r="C174" s="1" t="s">
        <v>240</v>
      </c>
      <c r="D174" s="7">
        <v>530</v>
      </c>
      <c r="E174" s="7">
        <v>565.95000000000005</v>
      </c>
      <c r="F174" s="7">
        <f t="shared" si="21"/>
        <v>1095.95</v>
      </c>
      <c r="G174" s="7">
        <v>166.75</v>
      </c>
      <c r="H174" s="8">
        <f t="shared" si="18"/>
        <v>929.2</v>
      </c>
      <c r="I174" s="8">
        <f t="shared" si="24"/>
        <v>100.63236000000001</v>
      </c>
      <c r="J174" s="8">
        <f t="shared" si="19"/>
        <v>828.56763999999998</v>
      </c>
      <c r="K174" s="9">
        <f t="shared" si="25"/>
        <v>149.1421752</v>
      </c>
      <c r="L174" s="9">
        <f t="shared" si="20"/>
        <v>977.70981519999998</v>
      </c>
      <c r="M174" s="10">
        <f t="shared" si="26"/>
        <v>977.7</v>
      </c>
      <c r="P174" s="11" t="s">
        <v>869</v>
      </c>
      <c r="Q174" s="11" t="s">
        <v>838</v>
      </c>
      <c r="V174" s="4" t="s">
        <v>241</v>
      </c>
    </row>
    <row r="175" spans="1:22" ht="14.45" customHeight="1">
      <c r="A175" s="4">
        <v>172</v>
      </c>
      <c r="B175" s="4">
        <v>3117</v>
      </c>
      <c r="C175" s="1" t="s">
        <v>242</v>
      </c>
      <c r="D175" s="7">
        <v>530</v>
      </c>
      <c r="E175" s="7">
        <v>159.85</v>
      </c>
      <c r="F175" s="7">
        <f t="shared" si="21"/>
        <v>689.85</v>
      </c>
      <c r="G175" s="7">
        <v>157.44999999999999</v>
      </c>
      <c r="H175" s="8">
        <f t="shared" si="18"/>
        <v>532.40000000000009</v>
      </c>
      <c r="I175" s="8">
        <f t="shared" si="24"/>
        <v>57.658920000000009</v>
      </c>
      <c r="J175" s="8">
        <f t="shared" si="19"/>
        <v>474.74108000000007</v>
      </c>
      <c r="K175" s="9">
        <f t="shared" si="25"/>
        <v>85.453394400000008</v>
      </c>
      <c r="L175" s="9">
        <f t="shared" si="20"/>
        <v>560.1944744000001</v>
      </c>
      <c r="M175" s="10">
        <f t="shared" si="26"/>
        <v>560.20000000000005</v>
      </c>
      <c r="P175" s="11" t="s">
        <v>870</v>
      </c>
      <c r="Q175" s="11" t="s">
        <v>838</v>
      </c>
      <c r="V175" s="4" t="s">
        <v>243</v>
      </c>
    </row>
    <row r="176" spans="1:22" ht="14.45" customHeight="1">
      <c r="A176" s="4">
        <v>173</v>
      </c>
      <c r="B176" s="4">
        <v>3118</v>
      </c>
      <c r="C176" s="1" t="s">
        <v>244</v>
      </c>
      <c r="D176" s="7">
        <v>530</v>
      </c>
      <c r="E176" s="7">
        <v>185.1</v>
      </c>
      <c r="F176" s="7">
        <f t="shared" si="21"/>
        <v>715.1</v>
      </c>
      <c r="G176" s="7">
        <v>166.75</v>
      </c>
      <c r="H176" s="8">
        <f t="shared" si="18"/>
        <v>548.35</v>
      </c>
      <c r="I176" s="8">
        <f t="shared" si="24"/>
        <v>59.386305</v>
      </c>
      <c r="J176" s="8">
        <f t="shared" si="19"/>
        <v>488.96369500000003</v>
      </c>
      <c r="K176" s="9">
        <f t="shared" si="25"/>
        <v>88.013465100000005</v>
      </c>
      <c r="L176" s="9">
        <f t="shared" si="20"/>
        <v>576.97716009999999</v>
      </c>
      <c r="M176" s="10">
        <f t="shared" si="26"/>
        <v>577</v>
      </c>
      <c r="P176" s="11" t="s">
        <v>871</v>
      </c>
      <c r="Q176" s="11" t="s">
        <v>838</v>
      </c>
      <c r="V176" s="4" t="s">
        <v>245</v>
      </c>
    </row>
    <row r="177" spans="1:22" ht="14.45" customHeight="1">
      <c r="A177" s="4">
        <v>174</v>
      </c>
      <c r="B177" s="4">
        <v>3119</v>
      </c>
      <c r="C177" s="1" t="s">
        <v>246</v>
      </c>
      <c r="D177" s="7">
        <v>530</v>
      </c>
      <c r="E177" s="7">
        <v>376.7</v>
      </c>
      <c r="F177" s="7">
        <f t="shared" si="21"/>
        <v>906.7</v>
      </c>
      <c r="G177" s="7">
        <v>166.75</v>
      </c>
      <c r="H177" s="8">
        <f t="shared" si="18"/>
        <v>739.95</v>
      </c>
      <c r="I177" s="8">
        <f t="shared" si="24"/>
        <v>80.136584999999997</v>
      </c>
      <c r="J177" s="8">
        <f t="shared" si="19"/>
        <v>659.81341500000008</v>
      </c>
      <c r="K177" s="9">
        <f t="shared" si="25"/>
        <v>118.76641470000001</v>
      </c>
      <c r="L177" s="9">
        <f t="shared" si="20"/>
        <v>778.57982970000012</v>
      </c>
      <c r="M177" s="10">
        <f t="shared" si="26"/>
        <v>778.6</v>
      </c>
      <c r="P177" s="11" t="s">
        <v>1159</v>
      </c>
      <c r="Q177" s="11" t="s">
        <v>838</v>
      </c>
      <c r="V177" s="4" t="s">
        <v>247</v>
      </c>
    </row>
    <row r="178" spans="1:22" ht="14.45" customHeight="1">
      <c r="A178" s="4">
        <v>175</v>
      </c>
      <c r="B178" s="4">
        <v>3120</v>
      </c>
      <c r="C178" s="1" t="s">
        <v>248</v>
      </c>
      <c r="D178" s="7">
        <v>530</v>
      </c>
      <c r="E178" s="7">
        <v>279</v>
      </c>
      <c r="F178" s="7">
        <f t="shared" si="21"/>
        <v>809</v>
      </c>
      <c r="G178" s="7">
        <v>166.75</v>
      </c>
      <c r="H178" s="8">
        <f t="shared" si="18"/>
        <v>642.25</v>
      </c>
      <c r="I178" s="8">
        <f t="shared" si="24"/>
        <v>69.555674999999994</v>
      </c>
      <c r="J178" s="8">
        <f t="shared" si="19"/>
        <v>572.69432500000005</v>
      </c>
      <c r="K178" s="9">
        <f t="shared" si="25"/>
        <v>103.08497850000001</v>
      </c>
      <c r="L178" s="9">
        <f t="shared" si="20"/>
        <v>675.77930350000008</v>
      </c>
      <c r="M178" s="10">
        <f t="shared" si="26"/>
        <v>675.8</v>
      </c>
      <c r="P178" s="11" t="s">
        <v>1160</v>
      </c>
      <c r="Q178" s="11" t="s">
        <v>1153</v>
      </c>
      <c r="V178" s="4" t="s">
        <v>249</v>
      </c>
    </row>
    <row r="179" spans="1:22" ht="14.45" customHeight="1">
      <c r="A179" s="4">
        <v>176</v>
      </c>
      <c r="B179" s="4">
        <v>3121</v>
      </c>
      <c r="C179" s="1" t="s">
        <v>250</v>
      </c>
      <c r="D179" s="7">
        <v>530</v>
      </c>
      <c r="E179" s="7">
        <v>240.3</v>
      </c>
      <c r="F179" s="7">
        <f t="shared" si="21"/>
        <v>770.3</v>
      </c>
      <c r="G179" s="7">
        <v>166.75</v>
      </c>
      <c r="H179" s="8">
        <f t="shared" si="18"/>
        <v>603.54999999999995</v>
      </c>
      <c r="I179" s="8">
        <f t="shared" si="24"/>
        <v>65.364464999999996</v>
      </c>
      <c r="J179" s="8">
        <f t="shared" si="19"/>
        <v>538.18553499999996</v>
      </c>
      <c r="K179" s="9">
        <f t="shared" si="25"/>
        <v>96.873396299999996</v>
      </c>
      <c r="L179" s="9">
        <f t="shared" si="20"/>
        <v>635.05893129999993</v>
      </c>
      <c r="M179" s="10">
        <f t="shared" si="26"/>
        <v>635.1</v>
      </c>
      <c r="P179" s="11" t="s">
        <v>872</v>
      </c>
      <c r="Q179" s="11" t="s">
        <v>838</v>
      </c>
      <c r="V179" s="4" t="s">
        <v>251</v>
      </c>
    </row>
    <row r="180" spans="1:22" ht="14.45" customHeight="1">
      <c r="A180" s="4">
        <v>177</v>
      </c>
      <c r="B180" s="4">
        <v>3122</v>
      </c>
      <c r="C180" s="1" t="s">
        <v>252</v>
      </c>
      <c r="D180" s="7">
        <v>530</v>
      </c>
      <c r="E180" s="7">
        <v>117.35</v>
      </c>
      <c r="F180" s="7">
        <f t="shared" si="21"/>
        <v>647.35</v>
      </c>
      <c r="G180" s="7">
        <v>113.25</v>
      </c>
      <c r="H180" s="8">
        <f t="shared" si="18"/>
        <v>534.1</v>
      </c>
      <c r="I180" s="8">
        <f t="shared" si="24"/>
        <v>57.843029999999999</v>
      </c>
      <c r="J180" s="8">
        <f t="shared" si="19"/>
        <v>476.25697000000002</v>
      </c>
      <c r="K180" s="9">
        <f t="shared" si="25"/>
        <v>85.726254600000004</v>
      </c>
      <c r="L180" s="9">
        <f t="shared" si="20"/>
        <v>561.98322460000009</v>
      </c>
      <c r="M180" s="10">
        <f t="shared" si="26"/>
        <v>562</v>
      </c>
      <c r="P180" s="11" t="s">
        <v>253</v>
      </c>
      <c r="Q180" s="11" t="s">
        <v>838</v>
      </c>
      <c r="V180" s="4" t="s">
        <v>253</v>
      </c>
    </row>
    <row r="181" spans="1:22" ht="14.45" customHeight="1">
      <c r="A181" s="4">
        <v>178</v>
      </c>
      <c r="B181" s="4">
        <v>3123</v>
      </c>
      <c r="C181" s="1" t="s">
        <v>254</v>
      </c>
      <c r="D181" s="7">
        <v>530</v>
      </c>
      <c r="E181" s="7">
        <v>186.85</v>
      </c>
      <c r="F181" s="7">
        <f t="shared" si="21"/>
        <v>716.85</v>
      </c>
      <c r="G181" s="7">
        <v>166.75</v>
      </c>
      <c r="H181" s="8">
        <f t="shared" si="18"/>
        <v>550.1</v>
      </c>
      <c r="I181" s="8">
        <f t="shared" si="24"/>
        <v>59.575829999999996</v>
      </c>
      <c r="J181" s="8">
        <f t="shared" si="19"/>
        <v>490.52417000000003</v>
      </c>
      <c r="K181" s="9">
        <f t="shared" si="25"/>
        <v>88.294350600000001</v>
      </c>
      <c r="L181" s="9">
        <f t="shared" si="20"/>
        <v>578.81852060000006</v>
      </c>
      <c r="M181" s="10">
        <f t="shared" si="26"/>
        <v>578.79999999999995</v>
      </c>
      <c r="P181" s="11" t="s">
        <v>873</v>
      </c>
      <c r="Q181" s="11" t="s">
        <v>838</v>
      </c>
      <c r="V181" s="4" t="s">
        <v>255</v>
      </c>
    </row>
    <row r="182" spans="1:22" ht="14.45" customHeight="1">
      <c r="A182" s="4">
        <v>179</v>
      </c>
      <c r="B182" s="4">
        <v>3124</v>
      </c>
      <c r="C182" s="1" t="s">
        <v>256</v>
      </c>
      <c r="D182" s="7">
        <v>530</v>
      </c>
      <c r="E182" s="7">
        <v>159.19999999999999</v>
      </c>
      <c r="F182" s="7">
        <f t="shared" si="21"/>
        <v>689.2</v>
      </c>
      <c r="G182" s="7">
        <v>158</v>
      </c>
      <c r="H182" s="8">
        <f t="shared" si="18"/>
        <v>531.20000000000005</v>
      </c>
      <c r="I182" s="8">
        <f t="shared" si="24"/>
        <v>57.528960000000005</v>
      </c>
      <c r="J182" s="8">
        <f t="shared" si="19"/>
        <v>473.67104000000006</v>
      </c>
      <c r="K182" s="9">
        <f t="shared" si="25"/>
        <v>85.26078720000001</v>
      </c>
      <c r="L182" s="9">
        <f t="shared" si="20"/>
        <v>558.93182720000004</v>
      </c>
      <c r="M182" s="10">
        <f t="shared" si="26"/>
        <v>558.9</v>
      </c>
      <c r="P182" s="11" t="s">
        <v>1161</v>
      </c>
      <c r="Q182" s="11" t="s">
        <v>1153</v>
      </c>
      <c r="V182" s="4" t="s">
        <v>257</v>
      </c>
    </row>
    <row r="183" spans="1:22" ht="14.45" customHeight="1">
      <c r="A183" s="4">
        <v>180</v>
      </c>
      <c r="B183" s="4">
        <v>3125</v>
      </c>
      <c r="C183" s="1" t="s">
        <v>258</v>
      </c>
      <c r="D183" s="7">
        <v>530</v>
      </c>
      <c r="E183" s="7">
        <v>101.6</v>
      </c>
      <c r="F183" s="7">
        <f t="shared" si="21"/>
        <v>631.6</v>
      </c>
      <c r="G183" s="7">
        <v>98</v>
      </c>
      <c r="H183" s="8">
        <f t="shared" si="18"/>
        <v>533.6</v>
      </c>
      <c r="I183" s="8">
        <f t="shared" si="24"/>
        <v>57.788879999999999</v>
      </c>
      <c r="J183" s="8">
        <f t="shared" si="19"/>
        <v>475.81112000000002</v>
      </c>
      <c r="K183" s="9">
        <f t="shared" si="25"/>
        <v>85.646001600000005</v>
      </c>
      <c r="L183" s="9">
        <f t="shared" si="20"/>
        <v>561.45712160000005</v>
      </c>
      <c r="M183" s="10">
        <f t="shared" si="26"/>
        <v>561.5</v>
      </c>
      <c r="P183" s="11" t="s">
        <v>1162</v>
      </c>
      <c r="Q183" s="11" t="s">
        <v>1153</v>
      </c>
      <c r="V183" s="4" t="s">
        <v>259</v>
      </c>
    </row>
    <row r="184" spans="1:22" ht="14.45" customHeight="1">
      <c r="A184" s="4">
        <v>181</v>
      </c>
      <c r="B184" s="4">
        <v>3126</v>
      </c>
      <c r="C184" s="1" t="s">
        <v>260</v>
      </c>
      <c r="D184" s="7">
        <v>530</v>
      </c>
      <c r="E184" s="7">
        <v>201.95</v>
      </c>
      <c r="F184" s="7">
        <f t="shared" si="21"/>
        <v>731.95</v>
      </c>
      <c r="G184" s="7">
        <v>194.55</v>
      </c>
      <c r="H184" s="8">
        <f t="shared" si="18"/>
        <v>537.40000000000009</v>
      </c>
      <c r="I184" s="8">
        <f t="shared" si="24"/>
        <v>58.200420000000008</v>
      </c>
      <c r="J184" s="8">
        <f t="shared" si="19"/>
        <v>479.19958000000008</v>
      </c>
      <c r="K184" s="9">
        <f t="shared" si="25"/>
        <v>86.255924400000012</v>
      </c>
      <c r="L184" s="9">
        <f t="shared" si="20"/>
        <v>565.45550440000011</v>
      </c>
      <c r="M184" s="10">
        <f t="shared" si="26"/>
        <v>565.5</v>
      </c>
      <c r="P184" s="11" t="s">
        <v>861</v>
      </c>
      <c r="Q184" s="11" t="s">
        <v>835</v>
      </c>
      <c r="V184" s="4" t="s">
        <v>261</v>
      </c>
    </row>
    <row r="185" spans="1:22" ht="14.45" customHeight="1">
      <c r="A185" s="4">
        <v>182</v>
      </c>
      <c r="B185" s="4">
        <v>3127</v>
      </c>
      <c r="C185" s="1" t="s">
        <v>262</v>
      </c>
      <c r="D185" s="7">
        <v>530</v>
      </c>
      <c r="E185" s="7">
        <v>101.85</v>
      </c>
      <c r="F185" s="7">
        <f t="shared" si="21"/>
        <v>631.85</v>
      </c>
      <c r="G185" s="7">
        <v>94.55</v>
      </c>
      <c r="H185" s="8">
        <f t="shared" si="18"/>
        <v>537.30000000000007</v>
      </c>
      <c r="I185" s="8">
        <f t="shared" si="24"/>
        <v>58.189590000000003</v>
      </c>
      <c r="J185" s="8">
        <f t="shared" si="19"/>
        <v>479.11041000000006</v>
      </c>
      <c r="K185" s="9">
        <f t="shared" si="25"/>
        <v>86.239873800000012</v>
      </c>
      <c r="L185" s="9">
        <f t="shared" si="20"/>
        <v>565.35028380000006</v>
      </c>
      <c r="M185" s="10">
        <f t="shared" si="26"/>
        <v>565.4</v>
      </c>
      <c r="P185" s="11" t="s">
        <v>874</v>
      </c>
      <c r="Q185" s="11" t="s">
        <v>835</v>
      </c>
      <c r="V185" s="4" t="s">
        <v>263</v>
      </c>
    </row>
    <row r="186" spans="1:22" ht="14.45" customHeight="1">
      <c r="A186" s="4">
        <v>183</v>
      </c>
      <c r="B186" s="4">
        <v>3128</v>
      </c>
      <c r="C186" s="1" t="s">
        <v>264</v>
      </c>
      <c r="D186" s="7">
        <v>530</v>
      </c>
      <c r="E186" s="7">
        <v>175.95</v>
      </c>
      <c r="F186" s="7">
        <f t="shared" si="21"/>
        <v>705.95</v>
      </c>
      <c r="G186" s="7">
        <v>166.75</v>
      </c>
      <c r="H186" s="8">
        <f t="shared" si="18"/>
        <v>539.20000000000005</v>
      </c>
      <c r="I186" s="8">
        <f t="shared" si="24"/>
        <v>58.395360000000004</v>
      </c>
      <c r="J186" s="8">
        <f t="shared" si="19"/>
        <v>480.80464000000006</v>
      </c>
      <c r="K186" s="9">
        <f t="shared" si="25"/>
        <v>86.544835200000009</v>
      </c>
      <c r="L186" s="9">
        <f t="shared" si="20"/>
        <v>567.34947520000003</v>
      </c>
      <c r="M186" s="10">
        <f t="shared" si="26"/>
        <v>567.29999999999995</v>
      </c>
      <c r="P186" s="11" t="s">
        <v>265</v>
      </c>
      <c r="Q186" s="11" t="s">
        <v>835</v>
      </c>
      <c r="V186" s="4" t="s">
        <v>265</v>
      </c>
    </row>
    <row r="187" spans="1:22" ht="14.45" customHeight="1">
      <c r="A187" s="4">
        <v>184</v>
      </c>
      <c r="B187" s="4">
        <v>3129</v>
      </c>
      <c r="C187" s="1" t="s">
        <v>266</v>
      </c>
      <c r="D187" s="7">
        <v>530</v>
      </c>
      <c r="E187" s="7">
        <v>66.95</v>
      </c>
      <c r="F187" s="7">
        <f t="shared" si="21"/>
        <v>596.95000000000005</v>
      </c>
      <c r="G187" s="7">
        <v>65.25</v>
      </c>
      <c r="H187" s="8">
        <f t="shared" si="18"/>
        <v>531.70000000000005</v>
      </c>
      <c r="I187" s="8">
        <f t="shared" si="24"/>
        <v>57.583110000000005</v>
      </c>
      <c r="J187" s="8">
        <f t="shared" si="19"/>
        <v>474.11689000000001</v>
      </c>
      <c r="K187" s="9">
        <f t="shared" si="25"/>
        <v>85.341040199999995</v>
      </c>
      <c r="L187" s="9">
        <f t="shared" si="20"/>
        <v>559.45793019999996</v>
      </c>
      <c r="M187" s="10">
        <f t="shared" si="26"/>
        <v>559.5</v>
      </c>
      <c r="P187" s="11" t="s">
        <v>875</v>
      </c>
      <c r="Q187" s="11" t="s">
        <v>835</v>
      </c>
      <c r="V187" s="4" t="s">
        <v>267</v>
      </c>
    </row>
    <row r="188" spans="1:22" ht="14.45" customHeight="1">
      <c r="A188" s="4">
        <v>185</v>
      </c>
      <c r="B188" s="4">
        <v>3130</v>
      </c>
      <c r="C188" s="1" t="s">
        <v>268</v>
      </c>
      <c r="D188" s="7">
        <v>530</v>
      </c>
      <c r="E188" s="7">
        <v>179.1</v>
      </c>
      <c r="F188" s="7">
        <f t="shared" si="21"/>
        <v>709.1</v>
      </c>
      <c r="G188" s="7">
        <v>143</v>
      </c>
      <c r="H188" s="8">
        <f t="shared" si="18"/>
        <v>566.1</v>
      </c>
      <c r="I188" s="8">
        <f t="shared" si="24"/>
        <v>61.308630000000001</v>
      </c>
      <c r="J188" s="8">
        <f t="shared" si="19"/>
        <v>504.79137000000003</v>
      </c>
      <c r="K188" s="9">
        <f t="shared" si="25"/>
        <v>90.862446599999998</v>
      </c>
      <c r="L188" s="9">
        <f t="shared" si="20"/>
        <v>595.65381660000003</v>
      </c>
      <c r="M188" s="10">
        <f t="shared" si="26"/>
        <v>595.70000000000005</v>
      </c>
      <c r="P188" s="11" t="s">
        <v>876</v>
      </c>
      <c r="Q188" s="11" t="s">
        <v>835</v>
      </c>
      <c r="V188" s="4" t="s">
        <v>269</v>
      </c>
    </row>
    <row r="189" spans="1:22" ht="14.45" customHeight="1">
      <c r="A189" s="4">
        <v>186</v>
      </c>
      <c r="B189" s="4">
        <v>3131</v>
      </c>
      <c r="C189" s="1" t="s">
        <v>270</v>
      </c>
      <c r="D189" s="7">
        <v>530</v>
      </c>
      <c r="E189" s="7">
        <v>402.8</v>
      </c>
      <c r="F189" s="7">
        <f t="shared" si="21"/>
        <v>932.8</v>
      </c>
      <c r="G189" s="7">
        <v>166.75</v>
      </c>
      <c r="H189" s="8">
        <f t="shared" si="18"/>
        <v>766.05</v>
      </c>
      <c r="I189" s="8">
        <f t="shared" si="24"/>
        <v>82.963214999999991</v>
      </c>
      <c r="J189" s="8">
        <f t="shared" si="19"/>
        <v>683.08678499999996</v>
      </c>
      <c r="K189" s="9">
        <f t="shared" si="25"/>
        <v>122.95562129999999</v>
      </c>
      <c r="L189" s="9">
        <f t="shared" si="20"/>
        <v>806.04240629999993</v>
      </c>
      <c r="M189" s="10">
        <f t="shared" si="26"/>
        <v>806</v>
      </c>
      <c r="P189" s="11" t="s">
        <v>877</v>
      </c>
      <c r="Q189" s="11" t="s">
        <v>835</v>
      </c>
      <c r="V189" s="4" t="s">
        <v>271</v>
      </c>
    </row>
    <row r="190" spans="1:22" ht="14.45" customHeight="1">
      <c r="A190" s="4">
        <v>187</v>
      </c>
      <c r="B190" s="4">
        <v>3132</v>
      </c>
      <c r="C190" s="1" t="s">
        <v>272</v>
      </c>
      <c r="D190" s="7">
        <v>530</v>
      </c>
      <c r="E190" s="7">
        <v>272.25</v>
      </c>
      <c r="F190" s="7">
        <f t="shared" si="21"/>
        <v>802.25</v>
      </c>
      <c r="G190" s="7">
        <v>166.75</v>
      </c>
      <c r="H190" s="8">
        <f t="shared" si="18"/>
        <v>635.5</v>
      </c>
      <c r="I190" s="8">
        <f t="shared" si="24"/>
        <v>68.824649999999991</v>
      </c>
      <c r="J190" s="8">
        <f t="shared" si="19"/>
        <v>566.67534999999998</v>
      </c>
      <c r="K190" s="9">
        <f t="shared" si="25"/>
        <v>102.00156299999999</v>
      </c>
      <c r="L190" s="9">
        <f t="shared" si="20"/>
        <v>668.67691300000001</v>
      </c>
      <c r="M190" s="10">
        <f t="shared" si="26"/>
        <v>668.7</v>
      </c>
      <c r="P190" s="11" t="s">
        <v>878</v>
      </c>
      <c r="Q190" s="11" t="s">
        <v>835</v>
      </c>
      <c r="V190" s="4" t="s">
        <v>273</v>
      </c>
    </row>
    <row r="191" spans="1:22" ht="14.45" customHeight="1">
      <c r="A191" s="4">
        <v>188</v>
      </c>
      <c r="B191" s="4">
        <v>3133</v>
      </c>
      <c r="C191" s="1" t="s">
        <v>274</v>
      </c>
      <c r="D191" s="7">
        <v>530</v>
      </c>
      <c r="E191" s="7">
        <v>243.8</v>
      </c>
      <c r="F191" s="7">
        <f t="shared" si="21"/>
        <v>773.8</v>
      </c>
      <c r="G191" s="7">
        <v>166.75</v>
      </c>
      <c r="H191" s="8">
        <f t="shared" si="18"/>
        <v>607.04999999999995</v>
      </c>
      <c r="I191" s="8">
        <f t="shared" si="24"/>
        <v>65.743514999999988</v>
      </c>
      <c r="J191" s="8">
        <f t="shared" si="19"/>
        <v>541.30648499999995</v>
      </c>
      <c r="K191" s="9">
        <f t="shared" si="25"/>
        <v>97.435167299999989</v>
      </c>
      <c r="L191" s="9">
        <f t="shared" si="20"/>
        <v>638.74165229999994</v>
      </c>
      <c r="M191" s="10">
        <f t="shared" si="26"/>
        <v>638.70000000000005</v>
      </c>
      <c r="P191" s="11" t="s">
        <v>275</v>
      </c>
      <c r="Q191" s="11" t="s">
        <v>835</v>
      </c>
      <c r="V191" s="4" t="s">
        <v>275</v>
      </c>
    </row>
    <row r="192" spans="1:22" ht="14.45" customHeight="1">
      <c r="A192" s="4">
        <v>189</v>
      </c>
      <c r="B192" s="4">
        <v>3134</v>
      </c>
      <c r="C192" s="1" t="s">
        <v>276</v>
      </c>
      <c r="D192" s="7">
        <v>530</v>
      </c>
      <c r="E192" s="7">
        <v>192.55</v>
      </c>
      <c r="F192" s="7">
        <f t="shared" si="21"/>
        <v>722.55</v>
      </c>
      <c r="G192" s="7">
        <v>122.25</v>
      </c>
      <c r="H192" s="8">
        <f t="shared" si="18"/>
        <v>600.29999999999995</v>
      </c>
      <c r="I192" s="8">
        <f t="shared" si="24"/>
        <v>65.012489999999985</v>
      </c>
      <c r="J192" s="8">
        <f t="shared" si="19"/>
        <v>535.28751</v>
      </c>
      <c r="K192" s="9">
        <f t="shared" si="25"/>
        <v>96.351751800000002</v>
      </c>
      <c r="L192" s="9">
        <f t="shared" si="20"/>
        <v>631.63926179999999</v>
      </c>
      <c r="M192" s="10">
        <f t="shared" si="26"/>
        <v>631.6</v>
      </c>
      <c r="P192" s="11" t="s">
        <v>879</v>
      </c>
      <c r="Q192" s="11" t="s">
        <v>835</v>
      </c>
      <c r="V192" s="4" t="s">
        <v>277</v>
      </c>
    </row>
    <row r="193" spans="1:22" ht="14.45" customHeight="1">
      <c r="A193" s="4">
        <v>190</v>
      </c>
      <c r="B193" s="4">
        <v>3135</v>
      </c>
      <c r="C193" s="1" t="s">
        <v>278</v>
      </c>
      <c r="D193" s="7">
        <v>530</v>
      </c>
      <c r="E193" s="7">
        <v>184.2</v>
      </c>
      <c r="F193" s="7">
        <f t="shared" si="21"/>
        <v>714.2</v>
      </c>
      <c r="G193" s="7">
        <v>166.85</v>
      </c>
      <c r="H193" s="8">
        <f t="shared" si="18"/>
        <v>547.35</v>
      </c>
      <c r="I193" s="8">
        <f t="shared" si="24"/>
        <v>59.278005</v>
      </c>
      <c r="J193" s="8">
        <f t="shared" si="19"/>
        <v>488.07199500000002</v>
      </c>
      <c r="K193" s="9">
        <f t="shared" si="25"/>
        <v>87.852959099999993</v>
      </c>
      <c r="L193" s="9">
        <f t="shared" si="20"/>
        <v>575.92495410000004</v>
      </c>
      <c r="M193" s="10">
        <f t="shared" si="26"/>
        <v>575.9</v>
      </c>
      <c r="P193" s="11" t="s">
        <v>880</v>
      </c>
      <c r="Q193" s="11" t="s">
        <v>835</v>
      </c>
      <c r="V193" s="4" t="s">
        <v>279</v>
      </c>
    </row>
    <row r="194" spans="1:22" ht="14.45" customHeight="1">
      <c r="A194" s="4">
        <v>191</v>
      </c>
      <c r="B194" s="4">
        <v>3136</v>
      </c>
      <c r="C194" s="1" t="s">
        <v>280</v>
      </c>
      <c r="D194" s="7">
        <v>530</v>
      </c>
      <c r="E194" s="7">
        <v>320.10000000000002</v>
      </c>
      <c r="F194" s="7">
        <f t="shared" si="21"/>
        <v>850.1</v>
      </c>
      <c r="G194" s="7">
        <v>166.75</v>
      </c>
      <c r="H194" s="8">
        <f t="shared" si="18"/>
        <v>683.35</v>
      </c>
      <c r="I194" s="8">
        <f t="shared" si="24"/>
        <v>74.006805</v>
      </c>
      <c r="J194" s="8">
        <f t="shared" si="19"/>
        <v>609.34319500000004</v>
      </c>
      <c r="K194" s="9">
        <f t="shared" si="25"/>
        <v>109.6817751</v>
      </c>
      <c r="L194" s="9">
        <f t="shared" si="20"/>
        <v>719.02497010000002</v>
      </c>
      <c r="M194" s="10">
        <f t="shared" si="26"/>
        <v>719</v>
      </c>
      <c r="P194" s="11" t="s">
        <v>881</v>
      </c>
      <c r="Q194" s="11" t="s">
        <v>835</v>
      </c>
      <c r="V194" s="4" t="s">
        <v>281</v>
      </c>
    </row>
    <row r="195" spans="1:22" ht="14.45" customHeight="1">
      <c r="A195" s="4">
        <v>192</v>
      </c>
      <c r="B195" s="4">
        <v>3137</v>
      </c>
      <c r="C195" s="1" t="s">
        <v>282</v>
      </c>
      <c r="D195" s="7">
        <v>530</v>
      </c>
      <c r="E195" s="7">
        <v>78.75</v>
      </c>
      <c r="F195" s="7">
        <f t="shared" si="21"/>
        <v>608.75</v>
      </c>
      <c r="G195" s="7">
        <v>78.75</v>
      </c>
      <c r="H195" s="8">
        <f t="shared" si="18"/>
        <v>530</v>
      </c>
      <c r="I195" s="8">
        <f t="shared" si="24"/>
        <v>57.398999999999994</v>
      </c>
      <c r="J195" s="8">
        <f t="shared" si="19"/>
        <v>472.601</v>
      </c>
      <c r="K195" s="9">
        <f t="shared" si="25"/>
        <v>85.068179999999998</v>
      </c>
      <c r="L195" s="9">
        <f t="shared" si="20"/>
        <v>557.66917999999998</v>
      </c>
      <c r="M195" s="10">
        <f t="shared" si="26"/>
        <v>557.70000000000005</v>
      </c>
      <c r="P195" s="11" t="s">
        <v>882</v>
      </c>
      <c r="Q195" s="11" t="s">
        <v>835</v>
      </c>
      <c r="V195" s="4" t="s">
        <v>283</v>
      </c>
    </row>
    <row r="196" spans="1:22" ht="14.45" customHeight="1">
      <c r="A196" s="4">
        <v>193</v>
      </c>
      <c r="B196" s="4">
        <v>3138</v>
      </c>
      <c r="C196" s="1" t="s">
        <v>284</v>
      </c>
      <c r="D196" s="7">
        <v>530</v>
      </c>
      <c r="E196" s="7">
        <v>50.6</v>
      </c>
      <c r="F196" s="7">
        <f t="shared" si="21"/>
        <v>580.6</v>
      </c>
      <c r="G196" s="7">
        <v>46.9</v>
      </c>
      <c r="H196" s="8">
        <f t="shared" ref="H196:H237" si="27">F196-G196</f>
        <v>533.70000000000005</v>
      </c>
      <c r="I196" s="8">
        <f t="shared" si="24"/>
        <v>57.799710000000005</v>
      </c>
      <c r="J196" s="8">
        <f t="shared" ref="J196:J237" si="28">+H196-I196</f>
        <v>475.90029000000004</v>
      </c>
      <c r="K196" s="9">
        <f t="shared" si="25"/>
        <v>85.662052200000005</v>
      </c>
      <c r="L196" s="9">
        <f t="shared" ref="L196:L237" si="29">+J196+K196</f>
        <v>561.5623422000001</v>
      </c>
      <c r="M196" s="10">
        <f t="shared" si="26"/>
        <v>561.6</v>
      </c>
      <c r="P196" s="11" t="s">
        <v>737</v>
      </c>
      <c r="Q196" s="11" t="s">
        <v>883</v>
      </c>
      <c r="V196" s="4" t="s">
        <v>285</v>
      </c>
    </row>
    <row r="197" spans="1:22" ht="14.45" customHeight="1">
      <c r="A197" s="4">
        <v>194</v>
      </c>
      <c r="B197" s="4">
        <v>3139</v>
      </c>
      <c r="C197" s="1" t="s">
        <v>286</v>
      </c>
      <c r="D197" s="7">
        <v>530</v>
      </c>
      <c r="E197" s="7">
        <v>154.55000000000001</v>
      </c>
      <c r="F197" s="7">
        <f t="shared" si="21"/>
        <v>684.55</v>
      </c>
      <c r="G197" s="7">
        <v>142.25</v>
      </c>
      <c r="H197" s="8">
        <f t="shared" si="27"/>
        <v>542.29999999999995</v>
      </c>
      <c r="I197" s="8">
        <f t="shared" si="24"/>
        <v>58.731089999999995</v>
      </c>
      <c r="J197" s="8">
        <f t="shared" si="28"/>
        <v>483.56890999999996</v>
      </c>
      <c r="K197" s="9">
        <f t="shared" si="25"/>
        <v>87.042403799999988</v>
      </c>
      <c r="L197" s="9">
        <f t="shared" si="29"/>
        <v>570.61131379999995</v>
      </c>
      <c r="M197" s="10">
        <f t="shared" si="26"/>
        <v>570.6</v>
      </c>
      <c r="P197" s="11" t="s">
        <v>884</v>
      </c>
      <c r="Q197" s="11" t="s">
        <v>883</v>
      </c>
      <c r="V197" s="4" t="s">
        <v>287</v>
      </c>
    </row>
    <row r="198" spans="1:22" ht="14.45" customHeight="1">
      <c r="A198" s="4">
        <v>195</v>
      </c>
      <c r="B198" s="4">
        <v>3140</v>
      </c>
      <c r="C198" s="1" t="s">
        <v>288</v>
      </c>
      <c r="D198" s="7">
        <v>700</v>
      </c>
      <c r="E198" s="7">
        <v>163.33000000000001</v>
      </c>
      <c r="F198" s="7">
        <f t="shared" si="21"/>
        <v>863.33</v>
      </c>
      <c r="G198" s="7">
        <v>163.33000000000001</v>
      </c>
      <c r="H198" s="8">
        <f t="shared" si="27"/>
        <v>700</v>
      </c>
      <c r="I198" s="8">
        <f t="shared" si="24"/>
        <v>75.81</v>
      </c>
      <c r="J198" s="8">
        <f t="shared" si="28"/>
        <v>624.19000000000005</v>
      </c>
      <c r="K198" s="9">
        <f t="shared" si="25"/>
        <v>112.35420000000001</v>
      </c>
      <c r="L198" s="9">
        <f t="shared" si="29"/>
        <v>736.54420000000005</v>
      </c>
      <c r="M198" s="10">
        <f t="shared" si="26"/>
        <v>736.5</v>
      </c>
      <c r="P198" s="11" t="s">
        <v>804</v>
      </c>
      <c r="Q198" s="11" t="s">
        <v>883</v>
      </c>
      <c r="V198" s="4" t="s">
        <v>289</v>
      </c>
    </row>
    <row r="199" spans="1:22" ht="14.45" customHeight="1">
      <c r="A199" s="4">
        <v>196</v>
      </c>
      <c r="B199" s="4">
        <v>3141</v>
      </c>
      <c r="C199" s="1" t="s">
        <v>290</v>
      </c>
      <c r="D199" s="7">
        <v>530</v>
      </c>
      <c r="E199" s="7">
        <v>163.6</v>
      </c>
      <c r="F199" s="7">
        <f t="shared" si="21"/>
        <v>693.6</v>
      </c>
      <c r="G199" s="7">
        <v>163.5</v>
      </c>
      <c r="H199" s="8">
        <f t="shared" si="27"/>
        <v>530.1</v>
      </c>
      <c r="I199" s="8">
        <f t="shared" si="24"/>
        <v>57.409829999999999</v>
      </c>
      <c r="J199" s="8">
        <f t="shared" si="28"/>
        <v>472.69017000000002</v>
      </c>
      <c r="K199" s="9">
        <f t="shared" si="25"/>
        <v>85.084230599999998</v>
      </c>
      <c r="L199" s="9">
        <f t="shared" si="29"/>
        <v>557.77440060000004</v>
      </c>
      <c r="M199" s="10">
        <f t="shared" si="26"/>
        <v>557.79999999999995</v>
      </c>
      <c r="P199" s="11" t="s">
        <v>796</v>
      </c>
      <c r="Q199" s="11" t="s">
        <v>883</v>
      </c>
      <c r="V199" s="4" t="s">
        <v>291</v>
      </c>
    </row>
    <row r="200" spans="1:22" ht="14.45" customHeight="1">
      <c r="A200" s="4">
        <v>197</v>
      </c>
      <c r="B200" s="4">
        <v>3142</v>
      </c>
      <c r="C200" s="1" t="s">
        <v>292</v>
      </c>
      <c r="D200" s="7">
        <v>530</v>
      </c>
      <c r="E200" s="7">
        <v>128.25</v>
      </c>
      <c r="F200" s="7">
        <f t="shared" si="21"/>
        <v>658.25</v>
      </c>
      <c r="G200" s="7">
        <v>128.25</v>
      </c>
      <c r="H200" s="8">
        <f t="shared" si="27"/>
        <v>530</v>
      </c>
      <c r="I200" s="8">
        <f t="shared" si="24"/>
        <v>57.398999999999994</v>
      </c>
      <c r="J200" s="8">
        <f t="shared" si="28"/>
        <v>472.601</v>
      </c>
      <c r="K200" s="9">
        <f t="shared" si="25"/>
        <v>85.068179999999998</v>
      </c>
      <c r="L200" s="9">
        <f t="shared" si="29"/>
        <v>557.66917999999998</v>
      </c>
      <c r="M200" s="10">
        <f t="shared" si="26"/>
        <v>557.70000000000005</v>
      </c>
      <c r="P200" s="11" t="s">
        <v>885</v>
      </c>
      <c r="Q200" s="11" t="s">
        <v>883</v>
      </c>
      <c r="V200" s="4" t="s">
        <v>293</v>
      </c>
    </row>
    <row r="201" spans="1:22" ht="14.45" customHeight="1">
      <c r="A201" s="4">
        <v>198</v>
      </c>
      <c r="B201" s="4">
        <v>3143</v>
      </c>
      <c r="C201" s="1" t="s">
        <v>294</v>
      </c>
      <c r="D201" s="7">
        <v>530</v>
      </c>
      <c r="E201" s="7">
        <v>346.65</v>
      </c>
      <c r="F201" s="7">
        <f t="shared" si="21"/>
        <v>876.65</v>
      </c>
      <c r="G201" s="7">
        <v>166.75</v>
      </c>
      <c r="H201" s="8">
        <f t="shared" si="27"/>
        <v>709.9</v>
      </c>
      <c r="I201" s="8">
        <f t="shared" si="24"/>
        <v>76.882169999999988</v>
      </c>
      <c r="J201" s="8">
        <f t="shared" si="28"/>
        <v>633.01783</v>
      </c>
      <c r="K201" s="9">
        <f t="shared" si="25"/>
        <v>113.9432094</v>
      </c>
      <c r="L201" s="9">
        <f t="shared" si="29"/>
        <v>746.9610394</v>
      </c>
      <c r="M201" s="10">
        <f t="shared" si="26"/>
        <v>747</v>
      </c>
      <c r="P201" s="11" t="s">
        <v>886</v>
      </c>
      <c r="Q201" s="11" t="s">
        <v>883</v>
      </c>
      <c r="V201" s="4" t="s">
        <v>295</v>
      </c>
    </row>
    <row r="202" spans="1:22" ht="14.45" customHeight="1">
      <c r="A202" s="4">
        <v>199</v>
      </c>
      <c r="B202" s="4">
        <v>3144</v>
      </c>
      <c r="C202" s="1" t="s">
        <v>296</v>
      </c>
      <c r="D202" s="7">
        <v>700</v>
      </c>
      <c r="E202" s="7">
        <v>237.42</v>
      </c>
      <c r="F202" s="7">
        <f t="shared" si="21"/>
        <v>937.42</v>
      </c>
      <c r="G202" s="7">
        <v>237.42</v>
      </c>
      <c r="H202" s="8">
        <f t="shared" si="27"/>
        <v>700</v>
      </c>
      <c r="I202" s="8">
        <f t="shared" si="24"/>
        <v>75.81</v>
      </c>
      <c r="J202" s="8">
        <f t="shared" si="28"/>
        <v>624.19000000000005</v>
      </c>
      <c r="K202" s="9">
        <f t="shared" si="25"/>
        <v>112.35420000000001</v>
      </c>
      <c r="L202" s="9">
        <f t="shared" si="29"/>
        <v>736.54420000000005</v>
      </c>
      <c r="M202" s="10">
        <f t="shared" si="26"/>
        <v>736.5</v>
      </c>
      <c r="P202" s="11" t="s">
        <v>887</v>
      </c>
      <c r="Q202" s="11" t="s">
        <v>883</v>
      </c>
      <c r="V202" s="4" t="s">
        <v>297</v>
      </c>
    </row>
    <row r="203" spans="1:22" ht="14.45" customHeight="1">
      <c r="A203" s="4">
        <v>200</v>
      </c>
      <c r="B203" s="4">
        <v>3145</v>
      </c>
      <c r="C203" s="1" t="s">
        <v>298</v>
      </c>
      <c r="D203" s="7">
        <v>530</v>
      </c>
      <c r="E203" s="7">
        <v>287.89999999999998</v>
      </c>
      <c r="F203" s="7">
        <f t="shared" si="21"/>
        <v>817.9</v>
      </c>
      <c r="G203" s="7">
        <v>166.75</v>
      </c>
      <c r="H203" s="8">
        <f t="shared" si="27"/>
        <v>651.15</v>
      </c>
      <c r="I203" s="8">
        <f t="shared" si="24"/>
        <v>70.519544999999994</v>
      </c>
      <c r="J203" s="8">
        <f t="shared" si="28"/>
        <v>580.63045499999998</v>
      </c>
      <c r="K203" s="9">
        <f t="shared" si="25"/>
        <v>104.51348189999999</v>
      </c>
      <c r="L203" s="9">
        <f t="shared" si="29"/>
        <v>685.14393689999997</v>
      </c>
      <c r="M203" s="10">
        <f t="shared" si="26"/>
        <v>685.1</v>
      </c>
      <c r="P203" s="11" t="s">
        <v>888</v>
      </c>
      <c r="Q203" s="11" t="s">
        <v>883</v>
      </c>
      <c r="V203" s="4" t="s">
        <v>299</v>
      </c>
    </row>
    <row r="204" spans="1:22" ht="14.45" customHeight="1">
      <c r="A204" s="4">
        <v>201</v>
      </c>
      <c r="B204" s="4">
        <v>3146</v>
      </c>
      <c r="C204" s="1" t="s">
        <v>300</v>
      </c>
      <c r="D204" s="7">
        <v>530</v>
      </c>
      <c r="E204" s="7">
        <v>68.349999999999994</v>
      </c>
      <c r="F204" s="7">
        <f t="shared" si="21"/>
        <v>598.35</v>
      </c>
      <c r="G204" s="7">
        <v>68.25</v>
      </c>
      <c r="H204" s="8">
        <f t="shared" si="27"/>
        <v>530.1</v>
      </c>
      <c r="I204" s="8">
        <f t="shared" si="24"/>
        <v>57.409829999999999</v>
      </c>
      <c r="J204" s="8">
        <f t="shared" si="28"/>
        <v>472.69017000000002</v>
      </c>
      <c r="K204" s="9">
        <f t="shared" si="25"/>
        <v>85.084230599999998</v>
      </c>
      <c r="L204" s="9">
        <f t="shared" si="29"/>
        <v>557.77440060000004</v>
      </c>
      <c r="M204" s="10">
        <f t="shared" si="26"/>
        <v>557.79999999999995</v>
      </c>
      <c r="P204" s="11" t="s">
        <v>889</v>
      </c>
      <c r="Q204" s="11" t="s">
        <v>883</v>
      </c>
      <c r="V204" s="4" t="s">
        <v>301</v>
      </c>
    </row>
    <row r="205" spans="1:22" ht="14.45" customHeight="1">
      <c r="A205" s="4">
        <v>202</v>
      </c>
      <c r="B205" s="4">
        <v>3147</v>
      </c>
      <c r="C205" s="1" t="s">
        <v>302</v>
      </c>
      <c r="D205" s="7">
        <v>530</v>
      </c>
      <c r="E205" s="7">
        <v>200</v>
      </c>
      <c r="F205" s="7">
        <f t="shared" si="21"/>
        <v>730</v>
      </c>
      <c r="G205" s="7">
        <v>0</v>
      </c>
      <c r="H205" s="8">
        <f t="shared" si="27"/>
        <v>730</v>
      </c>
      <c r="I205" s="8">
        <f t="shared" si="24"/>
        <v>79.058999999999997</v>
      </c>
      <c r="J205" s="8">
        <f t="shared" si="28"/>
        <v>650.94100000000003</v>
      </c>
      <c r="K205" s="9">
        <f t="shared" si="25"/>
        <v>117.16938</v>
      </c>
      <c r="L205" s="9">
        <f t="shared" si="29"/>
        <v>768.11038000000008</v>
      </c>
      <c r="M205" s="10">
        <f t="shared" si="26"/>
        <v>768.1</v>
      </c>
      <c r="P205" s="11" t="s">
        <v>1163</v>
      </c>
      <c r="Q205" s="11" t="s">
        <v>835</v>
      </c>
      <c r="V205" s="4" t="s">
        <v>303</v>
      </c>
    </row>
    <row r="206" spans="1:22" ht="14.45" customHeight="1">
      <c r="A206" s="4">
        <v>203</v>
      </c>
      <c r="B206" s="4">
        <v>3148</v>
      </c>
      <c r="C206" s="1" t="s">
        <v>304</v>
      </c>
      <c r="D206" s="7">
        <v>530</v>
      </c>
      <c r="E206" s="7">
        <v>219.3</v>
      </c>
      <c r="F206" s="7">
        <f t="shared" si="21"/>
        <v>749.3</v>
      </c>
      <c r="G206" s="7">
        <v>219</v>
      </c>
      <c r="H206" s="8">
        <f t="shared" si="27"/>
        <v>530.29999999999995</v>
      </c>
      <c r="I206" s="8">
        <f t="shared" si="24"/>
        <v>57.431489999999989</v>
      </c>
      <c r="J206" s="8">
        <f t="shared" si="28"/>
        <v>472.86850999999996</v>
      </c>
      <c r="K206" s="9">
        <f t="shared" si="25"/>
        <v>85.116331799999983</v>
      </c>
      <c r="L206" s="9">
        <f t="shared" si="29"/>
        <v>557.98484179999991</v>
      </c>
      <c r="M206" s="10">
        <f t="shared" si="26"/>
        <v>558</v>
      </c>
      <c r="P206" s="11" t="s">
        <v>890</v>
      </c>
      <c r="Q206" s="11" t="s">
        <v>835</v>
      </c>
      <c r="V206" s="4" t="s">
        <v>305</v>
      </c>
    </row>
    <row r="207" spans="1:22" ht="14.45" customHeight="1">
      <c r="A207" s="4">
        <v>204</v>
      </c>
      <c r="B207" s="4">
        <v>3149</v>
      </c>
      <c r="C207" s="1" t="s">
        <v>306</v>
      </c>
      <c r="D207" s="7">
        <v>530</v>
      </c>
      <c r="E207" s="7">
        <v>520.35</v>
      </c>
      <c r="F207" s="7">
        <f t="shared" si="21"/>
        <v>1050.3499999999999</v>
      </c>
      <c r="G207" s="7">
        <v>495.95</v>
      </c>
      <c r="H207" s="8">
        <f t="shared" si="27"/>
        <v>554.39999999999986</v>
      </c>
      <c r="I207" s="8">
        <f t="shared" si="24"/>
        <v>60.041519999999984</v>
      </c>
      <c r="J207" s="8">
        <f t="shared" si="28"/>
        <v>494.35847999999987</v>
      </c>
      <c r="K207" s="9">
        <f t="shared" si="25"/>
        <v>88.984526399999979</v>
      </c>
      <c r="L207" s="9">
        <f t="shared" si="29"/>
        <v>583.34300639999981</v>
      </c>
      <c r="M207" s="10">
        <f t="shared" si="26"/>
        <v>583.29999999999995</v>
      </c>
      <c r="P207" s="11" t="s">
        <v>891</v>
      </c>
      <c r="Q207" s="11" t="s">
        <v>838</v>
      </c>
      <c r="V207" s="4" t="s">
        <v>307</v>
      </c>
    </row>
    <row r="208" spans="1:22" ht="14.45" customHeight="1">
      <c r="A208" s="4">
        <v>205</v>
      </c>
      <c r="B208" s="4">
        <v>3150</v>
      </c>
      <c r="C208" s="1" t="s">
        <v>308</v>
      </c>
      <c r="D208" s="7">
        <v>530</v>
      </c>
      <c r="E208" s="7">
        <v>270.60000000000002</v>
      </c>
      <c r="F208" s="7">
        <f t="shared" si="21"/>
        <v>800.6</v>
      </c>
      <c r="G208" s="7">
        <v>166.75</v>
      </c>
      <c r="H208" s="8">
        <f t="shared" si="27"/>
        <v>633.85</v>
      </c>
      <c r="I208" s="8">
        <f t="shared" si="24"/>
        <v>68.645955000000001</v>
      </c>
      <c r="J208" s="8">
        <f t="shared" si="28"/>
        <v>565.20404500000006</v>
      </c>
      <c r="K208" s="9">
        <f t="shared" si="25"/>
        <v>101.73672810000001</v>
      </c>
      <c r="L208" s="9">
        <f t="shared" si="29"/>
        <v>666.94077310000011</v>
      </c>
      <c r="M208" s="10">
        <f t="shared" si="26"/>
        <v>666.9</v>
      </c>
      <c r="P208" s="11" t="s">
        <v>892</v>
      </c>
      <c r="Q208" s="11" t="s">
        <v>838</v>
      </c>
      <c r="V208" s="4" t="s">
        <v>309</v>
      </c>
    </row>
    <row r="209" spans="1:22" ht="14.45" customHeight="1">
      <c r="A209" s="4">
        <v>206</v>
      </c>
      <c r="B209" s="4">
        <v>3463</v>
      </c>
      <c r="C209" s="1" t="s">
        <v>1021</v>
      </c>
      <c r="D209" s="7">
        <v>530</v>
      </c>
      <c r="E209" s="7">
        <v>30.7</v>
      </c>
      <c r="F209" s="7">
        <f t="shared" si="21"/>
        <v>560.70000000000005</v>
      </c>
      <c r="G209" s="7">
        <v>28.9</v>
      </c>
      <c r="H209" s="8">
        <f t="shared" si="27"/>
        <v>531.80000000000007</v>
      </c>
      <c r="I209" s="8">
        <f t="shared" si="24"/>
        <v>57.593940000000003</v>
      </c>
      <c r="J209" s="8">
        <f t="shared" si="28"/>
        <v>474.20606000000009</v>
      </c>
      <c r="K209" s="9">
        <f t="shared" si="25"/>
        <v>85.357090800000009</v>
      </c>
      <c r="L209" s="9">
        <f t="shared" si="29"/>
        <v>559.56315080000013</v>
      </c>
      <c r="M209" s="10">
        <f t="shared" si="26"/>
        <v>559.6</v>
      </c>
      <c r="P209" s="11" t="s">
        <v>1088</v>
      </c>
      <c r="Q209" s="11" t="s">
        <v>753</v>
      </c>
      <c r="R209" s="4" t="s">
        <v>1086</v>
      </c>
    </row>
    <row r="210" spans="1:22" ht="14.45" customHeight="1">
      <c r="A210" s="4">
        <v>207</v>
      </c>
      <c r="B210" s="4">
        <v>3464</v>
      </c>
      <c r="C210" s="1" t="s">
        <v>1022</v>
      </c>
      <c r="D210" s="7">
        <v>530</v>
      </c>
      <c r="E210" s="7">
        <v>134.25</v>
      </c>
      <c r="F210" s="7">
        <f t="shared" si="21"/>
        <v>664.25</v>
      </c>
      <c r="G210" s="7">
        <v>106.75</v>
      </c>
      <c r="H210" s="8">
        <f t="shared" si="27"/>
        <v>557.5</v>
      </c>
      <c r="I210" s="8">
        <f t="shared" si="24"/>
        <v>60.377249999999997</v>
      </c>
      <c r="J210" s="8">
        <f t="shared" si="28"/>
        <v>497.12275</v>
      </c>
      <c r="K210" s="9">
        <f t="shared" si="25"/>
        <v>89.482095000000001</v>
      </c>
      <c r="L210" s="9">
        <f t="shared" si="29"/>
        <v>586.60484499999995</v>
      </c>
      <c r="M210" s="10">
        <f t="shared" si="26"/>
        <v>586.6</v>
      </c>
      <c r="O210" s="4" t="s">
        <v>1036</v>
      </c>
      <c r="P210" s="11" t="s">
        <v>1037</v>
      </c>
      <c r="Q210" s="11" t="s">
        <v>577</v>
      </c>
    </row>
    <row r="211" spans="1:22" ht="14.45" customHeight="1">
      <c r="A211" s="4">
        <v>208</v>
      </c>
      <c r="B211" s="4">
        <v>3465</v>
      </c>
      <c r="C211" s="1" t="s">
        <v>1023</v>
      </c>
      <c r="D211" s="7">
        <v>530</v>
      </c>
      <c r="E211" s="7">
        <v>41.9</v>
      </c>
      <c r="F211" s="7">
        <f t="shared" si="21"/>
        <v>571.9</v>
      </c>
      <c r="G211" s="7">
        <v>38.1</v>
      </c>
      <c r="H211" s="8">
        <f t="shared" si="27"/>
        <v>533.79999999999995</v>
      </c>
      <c r="I211" s="8">
        <f t="shared" si="24"/>
        <v>57.810539999999989</v>
      </c>
      <c r="J211" s="8">
        <f t="shared" si="28"/>
        <v>475.98945999999995</v>
      </c>
      <c r="K211" s="9">
        <f t="shared" si="25"/>
        <v>85.678102799999991</v>
      </c>
      <c r="L211" s="9">
        <f t="shared" si="29"/>
        <v>561.66756279999993</v>
      </c>
      <c r="M211" s="10">
        <f t="shared" si="26"/>
        <v>561.70000000000005</v>
      </c>
      <c r="O211" s="4" t="s">
        <v>893</v>
      </c>
      <c r="P211" s="11" t="s">
        <v>1164</v>
      </c>
      <c r="Q211" s="11" t="s">
        <v>912</v>
      </c>
    </row>
    <row r="212" spans="1:22" ht="14.45" customHeight="1">
      <c r="A212" s="4">
        <v>209</v>
      </c>
      <c r="B212" s="4">
        <v>3466</v>
      </c>
      <c r="C212" s="1" t="s">
        <v>1024</v>
      </c>
      <c r="D212" s="7">
        <v>530</v>
      </c>
      <c r="E212" s="7">
        <v>20.25</v>
      </c>
      <c r="F212" s="7">
        <f t="shared" si="21"/>
        <v>550.25</v>
      </c>
      <c r="G212" s="7">
        <v>20.25</v>
      </c>
      <c r="H212" s="8">
        <f t="shared" si="27"/>
        <v>530</v>
      </c>
      <c r="I212" s="8">
        <f t="shared" si="24"/>
        <v>57.398999999999994</v>
      </c>
      <c r="J212" s="8">
        <f t="shared" si="28"/>
        <v>472.601</v>
      </c>
      <c r="K212" s="9">
        <f t="shared" si="25"/>
        <v>85.068179999999998</v>
      </c>
      <c r="L212" s="9">
        <f t="shared" si="29"/>
        <v>557.66917999999998</v>
      </c>
      <c r="M212" s="10">
        <f t="shared" si="26"/>
        <v>557.70000000000005</v>
      </c>
      <c r="O212" s="4" t="s">
        <v>894</v>
      </c>
      <c r="P212" s="11" t="s">
        <v>1165</v>
      </c>
      <c r="Q212" s="11" t="s">
        <v>68</v>
      </c>
      <c r="V212" s="4" t="s">
        <v>314</v>
      </c>
    </row>
    <row r="213" spans="1:22" ht="14.45" customHeight="1">
      <c r="A213" s="4">
        <v>210</v>
      </c>
      <c r="B213" s="4">
        <v>3467</v>
      </c>
      <c r="C213" s="1" t="s">
        <v>1025</v>
      </c>
      <c r="D213" s="7">
        <v>530</v>
      </c>
      <c r="E213" s="7">
        <v>278.55</v>
      </c>
      <c r="F213" s="7">
        <f t="shared" si="21"/>
        <v>808.55</v>
      </c>
      <c r="G213" s="7">
        <v>268.45</v>
      </c>
      <c r="H213" s="8">
        <f t="shared" si="27"/>
        <v>540.09999999999991</v>
      </c>
      <c r="I213" s="8">
        <f t="shared" si="24"/>
        <v>58.492829999999984</v>
      </c>
      <c r="J213" s="8">
        <f t="shared" si="28"/>
        <v>481.60716999999994</v>
      </c>
      <c r="K213" s="9">
        <f t="shared" si="25"/>
        <v>86.689290599999993</v>
      </c>
      <c r="L213" s="9">
        <f t="shared" si="29"/>
        <v>568.29646059999993</v>
      </c>
      <c r="M213" s="10">
        <f t="shared" si="26"/>
        <v>568.29999999999995</v>
      </c>
      <c r="O213" s="4" t="s">
        <v>895</v>
      </c>
      <c r="P213" s="11" t="s">
        <v>1166</v>
      </c>
      <c r="Q213" s="11" t="s">
        <v>735</v>
      </c>
      <c r="V213" s="4" t="s">
        <v>316</v>
      </c>
    </row>
    <row r="214" spans="1:22" ht="14.45" customHeight="1">
      <c r="A214" s="4">
        <v>211</v>
      </c>
      <c r="B214" s="4">
        <v>3468</v>
      </c>
      <c r="C214" s="1" t="s">
        <v>310</v>
      </c>
      <c r="D214" s="7">
        <v>525</v>
      </c>
      <c r="E214" s="7">
        <v>45.6</v>
      </c>
      <c r="F214" s="7">
        <f t="shared" si="21"/>
        <v>570.6</v>
      </c>
      <c r="G214" s="7">
        <v>24.5</v>
      </c>
      <c r="H214" s="8">
        <f t="shared" si="27"/>
        <v>546.1</v>
      </c>
      <c r="I214" s="8">
        <f t="shared" si="24"/>
        <v>59.142629999999997</v>
      </c>
      <c r="J214" s="8">
        <f t="shared" si="28"/>
        <v>486.95737000000003</v>
      </c>
      <c r="K214" s="9">
        <f t="shared" si="25"/>
        <v>87.652326599999995</v>
      </c>
      <c r="L214" s="9">
        <f t="shared" si="29"/>
        <v>574.60969660000001</v>
      </c>
      <c r="M214" s="10">
        <f t="shared" si="26"/>
        <v>574.6</v>
      </c>
      <c r="O214" s="4" t="s">
        <v>318</v>
      </c>
      <c r="P214" s="11" t="s">
        <v>1288</v>
      </c>
      <c r="Q214" s="11" t="s">
        <v>68</v>
      </c>
      <c r="V214" s="4" t="s">
        <v>318</v>
      </c>
    </row>
    <row r="215" spans="1:22" ht="14.45" customHeight="1">
      <c r="A215" s="4">
        <v>212</v>
      </c>
      <c r="B215" s="4">
        <v>3169</v>
      </c>
      <c r="C215" s="1" t="s">
        <v>311</v>
      </c>
      <c r="D215" s="7">
        <v>525</v>
      </c>
      <c r="E215" s="7">
        <v>106.75</v>
      </c>
      <c r="F215" s="7">
        <f t="shared" si="21"/>
        <v>631.75</v>
      </c>
      <c r="G215" s="7">
        <v>42.25</v>
      </c>
      <c r="H215" s="8">
        <f t="shared" si="27"/>
        <v>589.5</v>
      </c>
      <c r="I215" s="8">
        <f t="shared" si="24"/>
        <v>63.842849999999999</v>
      </c>
      <c r="J215" s="8">
        <f t="shared" si="28"/>
        <v>525.65715</v>
      </c>
      <c r="K215" s="9">
        <f t="shared" si="25"/>
        <v>94.618286999999995</v>
      </c>
      <c r="L215" s="9">
        <f t="shared" si="29"/>
        <v>620.27543700000001</v>
      </c>
      <c r="M215" s="10">
        <f t="shared" si="26"/>
        <v>620.29999999999995</v>
      </c>
      <c r="O215" s="4" t="s">
        <v>897</v>
      </c>
      <c r="P215" s="11" t="s">
        <v>1167</v>
      </c>
      <c r="Q215" s="11" t="s">
        <v>68</v>
      </c>
      <c r="V215" s="4" t="s">
        <v>320</v>
      </c>
    </row>
    <row r="216" spans="1:22" ht="14.45" customHeight="1">
      <c r="A216" s="4">
        <v>213</v>
      </c>
      <c r="B216" s="4">
        <v>3470</v>
      </c>
      <c r="C216" s="1" t="s">
        <v>312</v>
      </c>
      <c r="D216" s="7">
        <v>525</v>
      </c>
      <c r="E216" s="7">
        <v>86.3</v>
      </c>
      <c r="F216" s="7">
        <f t="shared" si="21"/>
        <v>611.29999999999995</v>
      </c>
      <c r="G216" s="7">
        <v>79.5</v>
      </c>
      <c r="H216" s="8">
        <f t="shared" si="27"/>
        <v>531.79999999999995</v>
      </c>
      <c r="I216" s="8">
        <f t="shared" si="24"/>
        <v>57.593939999999989</v>
      </c>
      <c r="J216" s="8">
        <f t="shared" si="28"/>
        <v>474.20605999999998</v>
      </c>
      <c r="K216" s="9">
        <f t="shared" si="25"/>
        <v>85.357090799999995</v>
      </c>
      <c r="L216" s="9">
        <f t="shared" si="29"/>
        <v>559.56315080000002</v>
      </c>
      <c r="M216" s="10">
        <f t="shared" si="26"/>
        <v>559.6</v>
      </c>
      <c r="O216" s="4" t="s">
        <v>898</v>
      </c>
      <c r="P216" s="11" t="s">
        <v>1168</v>
      </c>
      <c r="Q216" s="11" t="s">
        <v>68</v>
      </c>
      <c r="V216" s="4" t="s">
        <v>322</v>
      </c>
    </row>
    <row r="217" spans="1:22" ht="14.45" customHeight="1">
      <c r="A217" s="4">
        <v>214</v>
      </c>
      <c r="B217" s="4">
        <v>3471</v>
      </c>
      <c r="C217" s="1" t="s">
        <v>313</v>
      </c>
      <c r="D217" s="7">
        <v>525</v>
      </c>
      <c r="E217" s="7">
        <v>37.25</v>
      </c>
      <c r="F217" s="7">
        <f t="shared" ref="F217:F237" si="30">D217+E217</f>
        <v>562.25</v>
      </c>
      <c r="G217" s="7">
        <v>37.25</v>
      </c>
      <c r="H217" s="8">
        <f t="shared" si="27"/>
        <v>525</v>
      </c>
      <c r="I217" s="8">
        <f t="shared" si="24"/>
        <v>56.857499999999995</v>
      </c>
      <c r="J217" s="8">
        <f t="shared" si="28"/>
        <v>468.14249999999998</v>
      </c>
      <c r="K217" s="9">
        <f t="shared" si="25"/>
        <v>84.265649999999994</v>
      </c>
      <c r="L217" s="9">
        <f t="shared" si="29"/>
        <v>552.40814999999998</v>
      </c>
      <c r="M217" s="10">
        <f t="shared" si="26"/>
        <v>552.4</v>
      </c>
      <c r="O217" s="4" t="s">
        <v>324</v>
      </c>
      <c r="P217" s="11" t="s">
        <v>1289</v>
      </c>
      <c r="Q217" s="11" t="s">
        <v>753</v>
      </c>
      <c r="V217" s="4" t="s">
        <v>324</v>
      </c>
    </row>
    <row r="218" spans="1:22" ht="14.45" customHeight="1">
      <c r="A218" s="4">
        <v>215</v>
      </c>
      <c r="B218" s="4">
        <v>3472</v>
      </c>
      <c r="C218" s="1" t="s">
        <v>315</v>
      </c>
      <c r="D218" s="7">
        <v>525</v>
      </c>
      <c r="E218" s="7">
        <v>141.4</v>
      </c>
      <c r="F218" s="7">
        <f t="shared" si="30"/>
        <v>666.4</v>
      </c>
      <c r="G218" s="7">
        <v>137</v>
      </c>
      <c r="H218" s="8">
        <f t="shared" si="27"/>
        <v>529.4</v>
      </c>
      <c r="I218" s="8">
        <f t="shared" si="24"/>
        <v>57.334019999999995</v>
      </c>
      <c r="J218" s="8">
        <f t="shared" si="28"/>
        <v>472.06597999999997</v>
      </c>
      <c r="K218" s="9">
        <f t="shared" si="25"/>
        <v>84.971876399999985</v>
      </c>
      <c r="L218" s="9">
        <f t="shared" si="29"/>
        <v>557.03785640000001</v>
      </c>
      <c r="M218" s="10">
        <f t="shared" si="26"/>
        <v>557</v>
      </c>
      <c r="O218" s="4" t="s">
        <v>326</v>
      </c>
      <c r="P218" s="11" t="s">
        <v>896</v>
      </c>
      <c r="Q218" s="11" t="s">
        <v>1169</v>
      </c>
      <c r="V218" s="4" t="s">
        <v>326</v>
      </c>
    </row>
    <row r="219" spans="1:22" ht="14.45" customHeight="1">
      <c r="A219" s="4">
        <v>216</v>
      </c>
      <c r="B219" s="4">
        <v>3473</v>
      </c>
      <c r="C219" s="1" t="s">
        <v>317</v>
      </c>
      <c r="D219" s="7">
        <v>525</v>
      </c>
      <c r="E219" s="7">
        <v>184.2</v>
      </c>
      <c r="F219" s="7">
        <f t="shared" si="30"/>
        <v>709.2</v>
      </c>
      <c r="G219" s="7">
        <v>166.75</v>
      </c>
      <c r="H219" s="8">
        <f t="shared" si="27"/>
        <v>542.45000000000005</v>
      </c>
      <c r="I219" s="8">
        <f t="shared" si="24"/>
        <v>58.747335</v>
      </c>
      <c r="J219" s="8">
        <f t="shared" si="28"/>
        <v>483.70266500000002</v>
      </c>
      <c r="K219" s="9">
        <f t="shared" si="25"/>
        <v>87.066479700000002</v>
      </c>
      <c r="L219" s="9">
        <f t="shared" si="29"/>
        <v>570.76914469999997</v>
      </c>
      <c r="M219" s="10">
        <f t="shared" si="26"/>
        <v>570.79999999999995</v>
      </c>
      <c r="O219" s="4" t="s">
        <v>899</v>
      </c>
      <c r="P219" s="11" t="s">
        <v>1170</v>
      </c>
      <c r="Q219" s="11" t="s">
        <v>757</v>
      </c>
      <c r="V219" s="4" t="s">
        <v>328</v>
      </c>
    </row>
    <row r="220" spans="1:22" ht="14.45" customHeight="1">
      <c r="A220" s="4">
        <v>217</v>
      </c>
      <c r="B220" s="4">
        <v>3174</v>
      </c>
      <c r="C220" s="1" t="s">
        <v>319</v>
      </c>
      <c r="D220" s="7">
        <v>525</v>
      </c>
      <c r="E220" s="7">
        <v>584.9</v>
      </c>
      <c r="F220" s="7">
        <f t="shared" si="30"/>
        <v>1109.9000000000001</v>
      </c>
      <c r="G220" s="7">
        <v>538.04999999999995</v>
      </c>
      <c r="H220" s="8">
        <f t="shared" si="27"/>
        <v>571.85000000000014</v>
      </c>
      <c r="I220" s="8">
        <f t="shared" si="24"/>
        <v>61.931355000000011</v>
      </c>
      <c r="J220" s="8">
        <f t="shared" si="28"/>
        <v>509.91864500000014</v>
      </c>
      <c r="K220" s="9">
        <f t="shared" si="25"/>
        <v>91.785356100000016</v>
      </c>
      <c r="L220" s="9">
        <f t="shared" si="29"/>
        <v>601.70400110000014</v>
      </c>
      <c r="M220" s="10">
        <f t="shared" si="26"/>
        <v>601.70000000000005</v>
      </c>
      <c r="O220" s="4" t="s">
        <v>900</v>
      </c>
      <c r="P220" s="11" t="s">
        <v>1171</v>
      </c>
      <c r="Q220" s="11" t="s">
        <v>1172</v>
      </c>
      <c r="V220" s="4" t="s">
        <v>330</v>
      </c>
    </row>
    <row r="221" spans="1:22" ht="14.45" customHeight="1">
      <c r="A221" s="4">
        <v>218</v>
      </c>
      <c r="B221" s="4">
        <v>3475</v>
      </c>
      <c r="C221" s="1" t="s">
        <v>321</v>
      </c>
      <c r="D221" s="7">
        <v>525</v>
      </c>
      <c r="E221" s="7">
        <v>119.9</v>
      </c>
      <c r="F221" s="7">
        <f t="shared" si="30"/>
        <v>644.9</v>
      </c>
      <c r="G221" s="7">
        <v>67.8</v>
      </c>
      <c r="H221" s="8">
        <f t="shared" si="27"/>
        <v>577.1</v>
      </c>
      <c r="I221" s="8">
        <f t="shared" si="24"/>
        <v>62.499929999999999</v>
      </c>
      <c r="J221" s="8">
        <f t="shared" si="28"/>
        <v>514.60007000000007</v>
      </c>
      <c r="K221" s="9">
        <f t="shared" si="25"/>
        <v>92.628012600000005</v>
      </c>
      <c r="L221" s="9">
        <f t="shared" si="29"/>
        <v>607.22808260000011</v>
      </c>
      <c r="M221" s="10">
        <f t="shared" si="26"/>
        <v>607.20000000000005</v>
      </c>
      <c r="O221" s="4" t="s">
        <v>332</v>
      </c>
      <c r="P221" s="11" t="s">
        <v>1173</v>
      </c>
      <c r="Q221" s="11" t="s">
        <v>1126</v>
      </c>
      <c r="V221" s="4" t="s">
        <v>332</v>
      </c>
    </row>
    <row r="222" spans="1:22" ht="14.45" customHeight="1">
      <c r="A222" s="4">
        <v>219</v>
      </c>
      <c r="B222" s="4">
        <v>3476</v>
      </c>
      <c r="C222" s="1" t="s">
        <v>323</v>
      </c>
      <c r="D222" s="7">
        <v>525</v>
      </c>
      <c r="E222" s="7">
        <v>339.5</v>
      </c>
      <c r="F222" s="7">
        <f t="shared" si="30"/>
        <v>864.5</v>
      </c>
      <c r="G222" s="7">
        <v>166.75</v>
      </c>
      <c r="H222" s="8">
        <f t="shared" si="27"/>
        <v>697.75</v>
      </c>
      <c r="I222" s="8">
        <f t="shared" si="24"/>
        <v>75.566324999999992</v>
      </c>
      <c r="J222" s="8">
        <f t="shared" si="28"/>
        <v>622.18367499999999</v>
      </c>
      <c r="K222" s="9">
        <f t="shared" si="25"/>
        <v>111.9930615</v>
      </c>
      <c r="L222" s="9">
        <f t="shared" si="29"/>
        <v>734.17673649999995</v>
      </c>
      <c r="M222" s="10">
        <f t="shared" si="26"/>
        <v>734.2</v>
      </c>
      <c r="O222" s="4" t="s">
        <v>901</v>
      </c>
      <c r="P222" s="11" t="s">
        <v>1125</v>
      </c>
      <c r="Q222" s="11" t="s">
        <v>1126</v>
      </c>
    </row>
    <row r="223" spans="1:22" ht="14.45" customHeight="1">
      <c r="A223" s="4">
        <v>220</v>
      </c>
      <c r="B223" s="4">
        <v>3477</v>
      </c>
      <c r="C223" s="1" t="s">
        <v>325</v>
      </c>
      <c r="D223" s="7">
        <v>525</v>
      </c>
      <c r="E223" s="7">
        <v>80.75</v>
      </c>
      <c r="F223" s="7">
        <f t="shared" si="30"/>
        <v>605.75</v>
      </c>
      <c r="G223" s="7">
        <v>80.25</v>
      </c>
      <c r="H223" s="8">
        <f t="shared" si="27"/>
        <v>525.5</v>
      </c>
      <c r="I223" s="8">
        <f t="shared" ref="I223:I237" si="31">+H223*0.1083</f>
        <v>56.911649999999995</v>
      </c>
      <c r="J223" s="8">
        <f t="shared" si="28"/>
        <v>468.58834999999999</v>
      </c>
      <c r="K223" s="9">
        <f t="shared" ref="K223:K237" si="32">J223*18%</f>
        <v>84.345902999999993</v>
      </c>
      <c r="L223" s="9">
        <f t="shared" si="29"/>
        <v>552.93425300000001</v>
      </c>
      <c r="M223" s="10">
        <f t="shared" ref="M223:M236" si="33">ROUND(L223,1)</f>
        <v>552.9</v>
      </c>
      <c r="O223" s="4" t="s">
        <v>902</v>
      </c>
      <c r="P223" s="11" t="s">
        <v>1174</v>
      </c>
      <c r="Q223" s="11" t="s">
        <v>1126</v>
      </c>
      <c r="V223" s="4" t="s">
        <v>335</v>
      </c>
    </row>
    <row r="224" spans="1:22" ht="14.45" customHeight="1">
      <c r="A224" s="4">
        <v>221</v>
      </c>
      <c r="B224" s="4">
        <v>3478</v>
      </c>
      <c r="C224" s="1" t="s">
        <v>327</v>
      </c>
      <c r="D224" s="7">
        <v>525</v>
      </c>
      <c r="E224" s="7">
        <v>84.05</v>
      </c>
      <c r="F224" s="7">
        <f t="shared" si="30"/>
        <v>609.04999999999995</v>
      </c>
      <c r="G224" s="7">
        <v>80.75</v>
      </c>
      <c r="H224" s="8">
        <f t="shared" si="27"/>
        <v>528.29999999999995</v>
      </c>
      <c r="I224" s="8">
        <f t="shared" si="31"/>
        <v>57.21488999999999</v>
      </c>
      <c r="J224" s="8">
        <f t="shared" si="28"/>
        <v>471.08510999999999</v>
      </c>
      <c r="K224" s="9">
        <f t="shared" si="32"/>
        <v>84.795319799999987</v>
      </c>
      <c r="L224" s="9">
        <f t="shared" si="29"/>
        <v>555.8804298</v>
      </c>
      <c r="M224" s="10">
        <f t="shared" si="33"/>
        <v>555.9</v>
      </c>
      <c r="O224" s="4" t="s">
        <v>1078</v>
      </c>
      <c r="P224" s="11" t="s">
        <v>1177</v>
      </c>
      <c r="Q224" s="11" t="s">
        <v>1178</v>
      </c>
      <c r="V224" s="4" t="s">
        <v>337</v>
      </c>
    </row>
    <row r="225" spans="1:22" ht="14.45" customHeight="1">
      <c r="A225" s="4">
        <v>222</v>
      </c>
      <c r="B225" s="4">
        <v>3479</v>
      </c>
      <c r="C225" s="1" t="s">
        <v>329</v>
      </c>
      <c r="D225" s="7">
        <v>525</v>
      </c>
      <c r="E225" s="7">
        <v>366.75</v>
      </c>
      <c r="F225" s="7">
        <f t="shared" si="30"/>
        <v>891.75</v>
      </c>
      <c r="G225" s="7">
        <v>166.75</v>
      </c>
      <c r="H225" s="8">
        <f t="shared" si="27"/>
        <v>725</v>
      </c>
      <c r="I225" s="8">
        <f t="shared" si="31"/>
        <v>78.517499999999998</v>
      </c>
      <c r="J225" s="8">
        <f t="shared" si="28"/>
        <v>646.48249999999996</v>
      </c>
      <c r="K225" s="9">
        <f t="shared" si="32"/>
        <v>116.36684999999999</v>
      </c>
      <c r="L225" s="9">
        <f t="shared" si="29"/>
        <v>762.84934999999996</v>
      </c>
      <c r="M225" s="10">
        <f t="shared" si="33"/>
        <v>762.8</v>
      </c>
      <c r="O225" s="4" t="s">
        <v>1079</v>
      </c>
      <c r="P225" s="11" t="s">
        <v>1175</v>
      </c>
      <c r="Q225" s="11" t="s">
        <v>757</v>
      </c>
    </row>
    <row r="226" spans="1:22" ht="14.45" customHeight="1">
      <c r="A226" s="4">
        <v>223</v>
      </c>
      <c r="B226" s="4">
        <v>3480</v>
      </c>
      <c r="C226" s="1" t="s">
        <v>331</v>
      </c>
      <c r="D226" s="7">
        <v>525</v>
      </c>
      <c r="E226" s="7">
        <v>0.5</v>
      </c>
      <c r="F226" s="7">
        <f t="shared" si="30"/>
        <v>525.5</v>
      </c>
      <c r="G226" s="7">
        <v>0.5</v>
      </c>
      <c r="H226" s="8">
        <f t="shared" si="27"/>
        <v>525</v>
      </c>
      <c r="I226" s="8">
        <f t="shared" si="31"/>
        <v>56.857499999999995</v>
      </c>
      <c r="J226" s="8">
        <f t="shared" si="28"/>
        <v>468.14249999999998</v>
      </c>
      <c r="K226" s="9">
        <f t="shared" si="32"/>
        <v>84.265649999999994</v>
      </c>
      <c r="L226" s="9">
        <f t="shared" si="29"/>
        <v>552.40814999999998</v>
      </c>
      <c r="M226" s="10">
        <f t="shared" si="33"/>
        <v>552.4</v>
      </c>
      <c r="O226" s="4" t="s">
        <v>906</v>
      </c>
      <c r="P226" s="11" t="s">
        <v>1290</v>
      </c>
      <c r="V226" s="4" t="s">
        <v>340</v>
      </c>
    </row>
    <row r="227" spans="1:22" ht="14.45" customHeight="1">
      <c r="A227" s="4">
        <v>224</v>
      </c>
      <c r="B227" s="4">
        <v>3481</v>
      </c>
      <c r="C227" s="1" t="s">
        <v>333</v>
      </c>
      <c r="D227" s="7">
        <v>525</v>
      </c>
      <c r="E227" s="7">
        <v>83.45</v>
      </c>
      <c r="F227" s="7">
        <f t="shared" si="30"/>
        <v>608.45000000000005</v>
      </c>
      <c r="G227" s="7">
        <v>49.75</v>
      </c>
      <c r="H227" s="8">
        <f t="shared" si="27"/>
        <v>558.70000000000005</v>
      </c>
      <c r="I227" s="8">
        <f t="shared" si="31"/>
        <v>60.507210000000001</v>
      </c>
      <c r="J227" s="8">
        <f t="shared" si="28"/>
        <v>498.19279000000006</v>
      </c>
      <c r="K227" s="9">
        <f t="shared" si="32"/>
        <v>89.674702200000013</v>
      </c>
      <c r="L227" s="9">
        <f t="shared" si="29"/>
        <v>587.86749220000002</v>
      </c>
      <c r="M227" s="10">
        <f t="shared" si="33"/>
        <v>587.9</v>
      </c>
      <c r="O227" s="4" t="s">
        <v>1081</v>
      </c>
      <c r="P227" s="11" t="s">
        <v>1176</v>
      </c>
      <c r="Q227" s="11" t="s">
        <v>838</v>
      </c>
      <c r="V227" s="4" t="s">
        <v>342</v>
      </c>
    </row>
    <row r="228" spans="1:22" ht="14.45" customHeight="1">
      <c r="A228" s="4">
        <v>225</v>
      </c>
      <c r="B228" s="4">
        <v>3482</v>
      </c>
      <c r="C228" s="1" t="s">
        <v>334</v>
      </c>
      <c r="D228" s="7">
        <v>525</v>
      </c>
      <c r="E228" s="7">
        <v>123.2</v>
      </c>
      <c r="F228" s="7">
        <f t="shared" si="30"/>
        <v>648.20000000000005</v>
      </c>
      <c r="G228" s="7">
        <v>108.5</v>
      </c>
      <c r="H228" s="8">
        <f t="shared" si="27"/>
        <v>539.70000000000005</v>
      </c>
      <c r="I228" s="8">
        <f t="shared" si="31"/>
        <v>58.449510000000004</v>
      </c>
      <c r="J228" s="8">
        <f t="shared" si="28"/>
        <v>481.25049000000001</v>
      </c>
      <c r="K228" s="9">
        <f t="shared" si="32"/>
        <v>86.625088199999993</v>
      </c>
      <c r="L228" s="9">
        <f t="shared" si="29"/>
        <v>567.87557820000006</v>
      </c>
      <c r="M228" s="10">
        <f t="shared" si="33"/>
        <v>567.9</v>
      </c>
      <c r="O228" s="4" t="s">
        <v>335</v>
      </c>
      <c r="P228" s="11" t="s">
        <v>1179</v>
      </c>
      <c r="Q228" s="11" t="s">
        <v>835</v>
      </c>
      <c r="V228" s="4" t="s">
        <v>344</v>
      </c>
    </row>
    <row r="229" spans="1:22" ht="14.45" customHeight="1">
      <c r="A229" s="4">
        <v>226</v>
      </c>
      <c r="C229" s="1" t="s">
        <v>336</v>
      </c>
      <c r="D229" s="7">
        <v>525</v>
      </c>
      <c r="E229" s="7">
        <v>207.9</v>
      </c>
      <c r="F229" s="7">
        <f t="shared" si="30"/>
        <v>732.9</v>
      </c>
      <c r="G229" s="7">
        <v>166.75</v>
      </c>
      <c r="H229" s="8">
        <f t="shared" si="27"/>
        <v>566.15</v>
      </c>
      <c r="I229" s="8">
        <f t="shared" si="31"/>
        <v>61.314044999999993</v>
      </c>
      <c r="J229" s="8">
        <f t="shared" si="28"/>
        <v>504.83595500000001</v>
      </c>
      <c r="K229" s="9">
        <f t="shared" si="32"/>
        <v>90.870471899999998</v>
      </c>
      <c r="L229" s="9">
        <f t="shared" si="29"/>
        <v>595.7064269</v>
      </c>
      <c r="M229" s="10">
        <f t="shared" si="33"/>
        <v>595.70000000000005</v>
      </c>
      <c r="O229" s="4" t="s">
        <v>904</v>
      </c>
      <c r="P229" s="11" t="s">
        <v>1180</v>
      </c>
      <c r="Q229" s="11" t="s">
        <v>838</v>
      </c>
    </row>
    <row r="230" spans="1:22" ht="14.45" customHeight="1">
      <c r="A230" s="4">
        <v>227</v>
      </c>
      <c r="C230" s="1" t="s">
        <v>338</v>
      </c>
      <c r="D230" s="7">
        <v>525</v>
      </c>
      <c r="E230" s="7">
        <v>133.94999999999999</v>
      </c>
      <c r="F230" s="7">
        <f t="shared" si="30"/>
        <v>658.95</v>
      </c>
      <c r="G230" s="7">
        <v>133.75</v>
      </c>
      <c r="H230" s="8">
        <f t="shared" si="27"/>
        <v>525.20000000000005</v>
      </c>
      <c r="I230" s="8">
        <f t="shared" si="31"/>
        <v>56.879159999999999</v>
      </c>
      <c r="J230" s="8">
        <f t="shared" si="28"/>
        <v>468.32084000000003</v>
      </c>
      <c r="K230" s="9">
        <f t="shared" si="32"/>
        <v>84.297751200000008</v>
      </c>
      <c r="L230" s="9">
        <f t="shared" si="29"/>
        <v>552.61859120000008</v>
      </c>
      <c r="M230" s="10">
        <f t="shared" si="33"/>
        <v>552.6</v>
      </c>
      <c r="O230" s="4" t="s">
        <v>905</v>
      </c>
      <c r="P230" s="11" t="s">
        <v>1291</v>
      </c>
      <c r="Q230" s="11" t="s">
        <v>1292</v>
      </c>
    </row>
    <row r="231" spans="1:22" ht="14.45" customHeight="1">
      <c r="A231" s="4">
        <v>228</v>
      </c>
      <c r="C231" s="1" t="s">
        <v>339</v>
      </c>
      <c r="D231" s="7">
        <v>525</v>
      </c>
      <c r="E231" s="7">
        <v>811.5</v>
      </c>
      <c r="F231" s="7">
        <f t="shared" si="30"/>
        <v>1336.5</v>
      </c>
      <c r="G231" s="7">
        <v>811.3</v>
      </c>
      <c r="H231" s="8">
        <f t="shared" si="27"/>
        <v>525.20000000000005</v>
      </c>
      <c r="I231" s="8">
        <f t="shared" si="31"/>
        <v>56.879159999999999</v>
      </c>
      <c r="J231" s="8">
        <f t="shared" si="28"/>
        <v>468.32084000000003</v>
      </c>
      <c r="K231" s="9">
        <f t="shared" si="32"/>
        <v>84.297751200000008</v>
      </c>
      <c r="L231" s="9">
        <f t="shared" si="29"/>
        <v>552.61859120000008</v>
      </c>
      <c r="M231" s="10">
        <f t="shared" si="33"/>
        <v>552.6</v>
      </c>
      <c r="O231" s="4" t="s">
        <v>1080</v>
      </c>
      <c r="P231" s="11" t="s">
        <v>903</v>
      </c>
      <c r="Q231" s="11" t="s">
        <v>838</v>
      </c>
    </row>
    <row r="232" spans="1:22" ht="14.45" customHeight="1">
      <c r="A232" s="4">
        <v>229</v>
      </c>
      <c r="C232" s="1" t="s">
        <v>341</v>
      </c>
      <c r="D232" s="7">
        <v>525</v>
      </c>
      <c r="E232" s="7">
        <v>10.4</v>
      </c>
      <c r="F232" s="7">
        <f t="shared" si="30"/>
        <v>535.4</v>
      </c>
      <c r="G232" s="7">
        <v>10</v>
      </c>
      <c r="H232" s="8">
        <f t="shared" si="27"/>
        <v>525.4</v>
      </c>
      <c r="I232" s="8">
        <f t="shared" si="31"/>
        <v>56.900819999999996</v>
      </c>
      <c r="J232" s="8">
        <f t="shared" si="28"/>
        <v>468.49917999999997</v>
      </c>
      <c r="K232" s="9">
        <f t="shared" si="32"/>
        <v>84.329852399999993</v>
      </c>
      <c r="L232" s="9">
        <f t="shared" si="29"/>
        <v>552.82903239999996</v>
      </c>
      <c r="M232" s="10">
        <f t="shared" si="33"/>
        <v>552.79999999999995</v>
      </c>
      <c r="O232" s="4" t="s">
        <v>907</v>
      </c>
      <c r="P232" s="11" t="s">
        <v>903</v>
      </c>
      <c r="Q232" s="11" t="s">
        <v>838</v>
      </c>
    </row>
    <row r="233" spans="1:22" ht="14.45" customHeight="1">
      <c r="A233" s="4">
        <v>230</v>
      </c>
      <c r="C233" s="1" t="s">
        <v>343</v>
      </c>
      <c r="D233" s="7">
        <v>525</v>
      </c>
      <c r="E233" s="7">
        <v>71.099999999999994</v>
      </c>
      <c r="F233" s="7">
        <f t="shared" si="30"/>
        <v>596.1</v>
      </c>
      <c r="G233" s="7">
        <v>43</v>
      </c>
      <c r="H233" s="8">
        <f t="shared" si="27"/>
        <v>553.1</v>
      </c>
      <c r="I233" s="8">
        <f t="shared" si="31"/>
        <v>59.900729999999996</v>
      </c>
      <c r="J233" s="8">
        <f t="shared" si="28"/>
        <v>493.19927000000001</v>
      </c>
      <c r="K233" s="9">
        <f t="shared" si="32"/>
        <v>88.775868599999995</v>
      </c>
      <c r="L233" s="9">
        <f t="shared" si="29"/>
        <v>581.97513860000004</v>
      </c>
      <c r="M233" s="10">
        <f t="shared" si="33"/>
        <v>582</v>
      </c>
      <c r="O233" s="4" t="s">
        <v>908</v>
      </c>
      <c r="P233" s="11" t="s">
        <v>1181</v>
      </c>
      <c r="Q233" s="11" t="s">
        <v>1041</v>
      </c>
    </row>
    <row r="234" spans="1:22" ht="14.45" customHeight="1">
      <c r="A234" s="4">
        <v>231</v>
      </c>
      <c r="C234" s="1" t="s">
        <v>1017</v>
      </c>
      <c r="D234" s="7">
        <v>530</v>
      </c>
      <c r="E234" s="7">
        <v>205</v>
      </c>
      <c r="F234" s="7">
        <f t="shared" si="30"/>
        <v>735</v>
      </c>
      <c r="G234" s="7">
        <v>5</v>
      </c>
      <c r="H234" s="8">
        <f t="shared" si="27"/>
        <v>730</v>
      </c>
      <c r="I234" s="8">
        <f t="shared" si="31"/>
        <v>79.058999999999997</v>
      </c>
      <c r="J234" s="8">
        <f t="shared" si="28"/>
        <v>650.94100000000003</v>
      </c>
      <c r="K234" s="9">
        <f t="shared" si="32"/>
        <v>117.16938</v>
      </c>
      <c r="L234" s="9">
        <f t="shared" si="29"/>
        <v>768.11038000000008</v>
      </c>
      <c r="M234" s="10">
        <f t="shared" si="33"/>
        <v>768.1</v>
      </c>
      <c r="O234" s="4" t="s">
        <v>1106</v>
      </c>
      <c r="P234" s="11" t="s">
        <v>1105</v>
      </c>
      <c r="Q234" s="11" t="s">
        <v>810</v>
      </c>
    </row>
    <row r="235" spans="1:22" ht="14.45" customHeight="1">
      <c r="A235" s="4">
        <v>232</v>
      </c>
      <c r="C235" s="1" t="s">
        <v>1018</v>
      </c>
      <c r="D235" s="7">
        <v>530</v>
      </c>
      <c r="E235" s="7">
        <v>48.95</v>
      </c>
      <c r="F235" s="7">
        <f t="shared" si="30"/>
        <v>578.95000000000005</v>
      </c>
      <c r="G235" s="7">
        <v>48.85</v>
      </c>
      <c r="H235" s="8">
        <f t="shared" si="27"/>
        <v>530.1</v>
      </c>
      <c r="I235" s="8">
        <f t="shared" si="31"/>
        <v>57.409829999999999</v>
      </c>
      <c r="J235" s="8">
        <f t="shared" si="28"/>
        <v>472.69017000000002</v>
      </c>
      <c r="K235" s="9">
        <f t="shared" si="32"/>
        <v>85.084230599999998</v>
      </c>
      <c r="L235" s="9">
        <f t="shared" si="29"/>
        <v>557.77440060000004</v>
      </c>
      <c r="M235" s="10">
        <f t="shared" si="33"/>
        <v>557.79999999999995</v>
      </c>
      <c r="O235" s="4" t="s">
        <v>1082</v>
      </c>
      <c r="P235" s="11" t="s">
        <v>1082</v>
      </c>
      <c r="Q235" s="11" t="s">
        <v>757</v>
      </c>
    </row>
    <row r="236" spans="1:22" ht="14.45" customHeight="1">
      <c r="A236" s="4">
        <v>233</v>
      </c>
      <c r="C236" s="1" t="s">
        <v>1019</v>
      </c>
      <c r="D236" s="7">
        <v>530</v>
      </c>
      <c r="E236" s="7">
        <v>96.7</v>
      </c>
      <c r="F236" s="7">
        <f t="shared" si="30"/>
        <v>626.70000000000005</v>
      </c>
      <c r="G236" s="7">
        <v>95</v>
      </c>
      <c r="H236" s="8">
        <f t="shared" si="27"/>
        <v>531.70000000000005</v>
      </c>
      <c r="I236" s="8">
        <f t="shared" si="31"/>
        <v>57.583110000000005</v>
      </c>
      <c r="J236" s="8">
        <f t="shared" si="28"/>
        <v>474.11689000000001</v>
      </c>
      <c r="K236" s="9">
        <f t="shared" si="32"/>
        <v>85.341040199999995</v>
      </c>
      <c r="L236" s="9">
        <f t="shared" si="29"/>
        <v>559.45793019999996</v>
      </c>
      <c r="M236" s="10">
        <f t="shared" si="33"/>
        <v>559.5</v>
      </c>
      <c r="O236" s="4" t="s">
        <v>1083</v>
      </c>
      <c r="P236" s="11" t="s">
        <v>1083</v>
      </c>
      <c r="Q236" s="11" t="s">
        <v>1085</v>
      </c>
    </row>
    <row r="237" spans="1:22" ht="14.45" customHeight="1">
      <c r="A237" s="4">
        <v>234</v>
      </c>
      <c r="C237" s="1" t="s">
        <v>1020</v>
      </c>
      <c r="D237" s="7">
        <v>530</v>
      </c>
      <c r="E237" s="7">
        <v>198.75</v>
      </c>
      <c r="F237" s="7">
        <f t="shared" si="30"/>
        <v>728.75</v>
      </c>
      <c r="G237" s="7">
        <v>166.75</v>
      </c>
      <c r="H237" s="8">
        <f t="shared" si="27"/>
        <v>562</v>
      </c>
      <c r="I237" s="8">
        <f t="shared" si="31"/>
        <v>60.864599999999996</v>
      </c>
      <c r="J237" s="8">
        <f t="shared" si="28"/>
        <v>501.1354</v>
      </c>
      <c r="K237" s="9">
        <f t="shared" si="32"/>
        <v>90.204371999999992</v>
      </c>
      <c r="L237" s="9">
        <f t="shared" si="29"/>
        <v>591.33977200000004</v>
      </c>
      <c r="M237" s="10">
        <f>ROUND(L237,1)+1.2</f>
        <v>592.5</v>
      </c>
      <c r="O237" s="4" t="s">
        <v>1084</v>
      </c>
      <c r="P237" s="11" t="s">
        <v>1182</v>
      </c>
      <c r="Q237" s="11" t="s">
        <v>1183</v>
      </c>
    </row>
    <row r="238" spans="1:22" ht="14.45" customHeight="1">
      <c r="A238" s="4">
        <v>235</v>
      </c>
      <c r="C238" s="2" t="s">
        <v>345</v>
      </c>
      <c r="D238" s="7">
        <v>-200</v>
      </c>
      <c r="E238" s="7" t="e">
        <f>#REF!+D238</f>
        <v>#REF!</v>
      </c>
      <c r="F238" s="7">
        <v>0</v>
      </c>
      <c r="G238" s="9" t="e">
        <f t="shared" ref="G238:G301" si="34">E238-F238</f>
        <v>#REF!</v>
      </c>
      <c r="H238" s="9" t="e">
        <f t="shared" ref="H238:H301" si="35">+G238*0.11104</f>
        <v>#REF!</v>
      </c>
      <c r="I238" s="9" t="e">
        <f t="shared" ref="I238:I301" si="36">+G238-H238</f>
        <v>#REF!</v>
      </c>
      <c r="J238" s="9" t="e">
        <f t="shared" ref="J238:J301" si="37">+I238*18%</f>
        <v>#REF!</v>
      </c>
      <c r="K238" s="9" t="e">
        <f t="shared" ref="K238:K301" si="38">+I238+J238</f>
        <v>#REF!</v>
      </c>
      <c r="L238" s="10" t="e">
        <f t="shared" ref="L238:L301" si="39">ROUND(K238,1)</f>
        <v>#REF!</v>
      </c>
      <c r="M238" s="17">
        <v>900</v>
      </c>
      <c r="P238" s="11" t="s">
        <v>350</v>
      </c>
      <c r="Q238" s="11" t="s">
        <v>1295</v>
      </c>
      <c r="R238" s="7" t="e">
        <f t="shared" ref="R238:R301" si="40">+L238-M238</f>
        <v>#REF!</v>
      </c>
      <c r="S238" s="18">
        <v>37.091000000000001</v>
      </c>
    </row>
    <row r="239" spans="1:22" ht="14.45" customHeight="1">
      <c r="A239" s="4">
        <v>236</v>
      </c>
      <c r="C239" s="2" t="s">
        <v>346</v>
      </c>
      <c r="D239" s="7">
        <v>143.75</v>
      </c>
      <c r="E239" s="7" t="e">
        <f>#REF!+D239</f>
        <v>#REF!</v>
      </c>
      <c r="F239" s="9">
        <v>143.75</v>
      </c>
      <c r="G239" s="9" t="e">
        <f t="shared" si="34"/>
        <v>#REF!</v>
      </c>
      <c r="H239" s="9" t="e">
        <f t="shared" si="35"/>
        <v>#REF!</v>
      </c>
      <c r="I239" s="9" t="e">
        <f t="shared" si="36"/>
        <v>#REF!</v>
      </c>
      <c r="J239" s="9" t="e">
        <f t="shared" si="37"/>
        <v>#REF!</v>
      </c>
      <c r="K239" s="9" t="e">
        <f t="shared" si="38"/>
        <v>#REF!</v>
      </c>
      <c r="L239" s="10" t="e">
        <f t="shared" si="39"/>
        <v>#REF!</v>
      </c>
      <c r="M239" s="17">
        <v>700</v>
      </c>
      <c r="P239" s="11" t="s">
        <v>1184</v>
      </c>
      <c r="Q239" s="11" t="s">
        <v>1169</v>
      </c>
      <c r="R239" s="7" t="e">
        <f t="shared" si="40"/>
        <v>#REF!</v>
      </c>
      <c r="S239" s="18">
        <v>76.111000000000004</v>
      </c>
    </row>
    <row r="240" spans="1:22" ht="14.45" customHeight="1">
      <c r="A240" s="4">
        <v>237</v>
      </c>
      <c r="C240" s="21" t="s">
        <v>347</v>
      </c>
      <c r="D240" s="7">
        <v>323.75</v>
      </c>
      <c r="E240" s="7" t="e">
        <f>#REF!+D240</f>
        <v>#REF!</v>
      </c>
      <c r="F240" s="9">
        <v>308.95</v>
      </c>
      <c r="G240" s="9" t="e">
        <f t="shared" si="34"/>
        <v>#REF!</v>
      </c>
      <c r="H240" s="9" t="e">
        <f t="shared" si="35"/>
        <v>#REF!</v>
      </c>
      <c r="I240" s="9" t="e">
        <f t="shared" si="36"/>
        <v>#REF!</v>
      </c>
      <c r="J240" s="9" t="e">
        <f t="shared" si="37"/>
        <v>#REF!</v>
      </c>
      <c r="K240" s="9" t="e">
        <f t="shared" si="38"/>
        <v>#REF!</v>
      </c>
      <c r="L240" s="10" t="e">
        <f t="shared" si="39"/>
        <v>#REF!</v>
      </c>
      <c r="M240" s="17">
        <v>1050</v>
      </c>
      <c r="P240" s="11" t="s">
        <v>1296</v>
      </c>
      <c r="Q240" s="11" t="s">
        <v>348</v>
      </c>
      <c r="R240" s="7" t="e">
        <f t="shared" si="40"/>
        <v>#REF!</v>
      </c>
      <c r="S240" s="18">
        <v>76.111000000000004</v>
      </c>
    </row>
    <row r="241" spans="1:19" ht="14.45" customHeight="1">
      <c r="A241" s="4">
        <v>238</v>
      </c>
      <c r="C241" s="2" t="s">
        <v>349</v>
      </c>
      <c r="D241" s="7">
        <v>262.5</v>
      </c>
      <c r="E241" s="7" t="e">
        <f>#REF!+D241</f>
        <v>#REF!</v>
      </c>
      <c r="F241" s="9">
        <v>255</v>
      </c>
      <c r="G241" s="9" t="e">
        <f t="shared" si="34"/>
        <v>#REF!</v>
      </c>
      <c r="H241" s="9" t="e">
        <f t="shared" si="35"/>
        <v>#REF!</v>
      </c>
      <c r="I241" s="9" t="e">
        <f t="shared" si="36"/>
        <v>#REF!</v>
      </c>
      <c r="J241" s="9" t="e">
        <f t="shared" si="37"/>
        <v>#REF!</v>
      </c>
      <c r="K241" s="9" t="e">
        <f t="shared" si="38"/>
        <v>#REF!</v>
      </c>
      <c r="L241" s="10" t="e">
        <f t="shared" si="39"/>
        <v>#REF!</v>
      </c>
      <c r="M241" s="17">
        <v>1050</v>
      </c>
      <c r="P241" s="11" t="s">
        <v>1297</v>
      </c>
      <c r="Q241" s="11" t="s">
        <v>351</v>
      </c>
      <c r="R241" s="7" t="e">
        <f t="shared" si="40"/>
        <v>#REF!</v>
      </c>
      <c r="S241" s="18">
        <v>76.111000000000004</v>
      </c>
    </row>
    <row r="242" spans="1:19" ht="14.45" customHeight="1">
      <c r="A242" s="4">
        <v>239</v>
      </c>
      <c r="C242" s="2" t="s">
        <v>352</v>
      </c>
      <c r="D242" s="7">
        <v>64.45</v>
      </c>
      <c r="E242" s="7" t="e">
        <f>#REF!+D242</f>
        <v>#REF!</v>
      </c>
      <c r="F242" s="9">
        <v>63.75</v>
      </c>
      <c r="G242" s="9" t="e">
        <f t="shared" si="34"/>
        <v>#REF!</v>
      </c>
      <c r="H242" s="9" t="e">
        <f t="shared" si="35"/>
        <v>#REF!</v>
      </c>
      <c r="I242" s="9" t="e">
        <f t="shared" si="36"/>
        <v>#REF!</v>
      </c>
      <c r="J242" s="9" t="e">
        <f t="shared" si="37"/>
        <v>#REF!</v>
      </c>
      <c r="K242" s="9" t="e">
        <f t="shared" si="38"/>
        <v>#REF!</v>
      </c>
      <c r="L242" s="10" t="e">
        <f t="shared" si="39"/>
        <v>#REF!</v>
      </c>
      <c r="M242" s="17">
        <v>1050</v>
      </c>
      <c r="P242" s="11" t="s">
        <v>1089</v>
      </c>
      <c r="Q242" s="11" t="s">
        <v>353</v>
      </c>
      <c r="R242" s="7" t="e">
        <f t="shared" si="40"/>
        <v>#REF!</v>
      </c>
      <c r="S242" s="18">
        <v>76.111000000000004</v>
      </c>
    </row>
    <row r="243" spans="1:19" ht="14.45" customHeight="1">
      <c r="A243" s="4">
        <v>240</v>
      </c>
      <c r="C243" s="2" t="s">
        <v>354</v>
      </c>
      <c r="D243" s="7">
        <v>333.9</v>
      </c>
      <c r="E243" s="7" t="e">
        <f>#REF!+D243</f>
        <v>#REF!</v>
      </c>
      <c r="F243" s="9">
        <v>331.9</v>
      </c>
      <c r="G243" s="9" t="e">
        <f t="shared" si="34"/>
        <v>#REF!</v>
      </c>
      <c r="H243" s="9" t="e">
        <f t="shared" si="35"/>
        <v>#REF!</v>
      </c>
      <c r="I243" s="9" t="e">
        <f t="shared" si="36"/>
        <v>#REF!</v>
      </c>
      <c r="J243" s="9" t="e">
        <f t="shared" si="37"/>
        <v>#REF!</v>
      </c>
      <c r="K243" s="9" t="e">
        <f t="shared" si="38"/>
        <v>#REF!</v>
      </c>
      <c r="L243" s="10" t="e">
        <f t="shared" si="39"/>
        <v>#REF!</v>
      </c>
      <c r="M243" s="17">
        <v>700</v>
      </c>
      <c r="P243" s="11" t="s">
        <v>1090</v>
      </c>
      <c r="Q243" s="11" t="s">
        <v>1253</v>
      </c>
      <c r="R243" s="7" t="e">
        <f t="shared" si="40"/>
        <v>#REF!</v>
      </c>
      <c r="S243" s="18">
        <v>76.111000000000004</v>
      </c>
    </row>
    <row r="244" spans="1:19" ht="14.45" customHeight="1">
      <c r="A244" s="4">
        <v>241</v>
      </c>
      <c r="C244" s="2" t="s">
        <v>355</v>
      </c>
      <c r="D244" s="7">
        <v>436.95</v>
      </c>
      <c r="E244" s="7" t="e">
        <f>#REF!+D244</f>
        <v>#REF!</v>
      </c>
      <c r="F244" s="9">
        <v>217.75</v>
      </c>
      <c r="G244" s="9" t="e">
        <f t="shared" si="34"/>
        <v>#REF!</v>
      </c>
      <c r="H244" s="9" t="e">
        <f t="shared" si="35"/>
        <v>#REF!</v>
      </c>
      <c r="I244" s="9" t="e">
        <f t="shared" si="36"/>
        <v>#REF!</v>
      </c>
      <c r="J244" s="9" t="e">
        <f t="shared" si="37"/>
        <v>#REF!</v>
      </c>
      <c r="K244" s="9" t="e">
        <f t="shared" si="38"/>
        <v>#REF!</v>
      </c>
      <c r="L244" s="10" t="e">
        <f t="shared" si="39"/>
        <v>#REF!</v>
      </c>
      <c r="M244" s="17">
        <v>700</v>
      </c>
      <c r="P244" s="11" t="s">
        <v>1298</v>
      </c>
      <c r="Q244" s="11" t="s">
        <v>356</v>
      </c>
      <c r="R244" s="7" t="e">
        <f t="shared" si="40"/>
        <v>#REF!</v>
      </c>
      <c r="S244" s="18">
        <v>76.111000000000004</v>
      </c>
    </row>
    <row r="245" spans="1:19" ht="14.45" customHeight="1">
      <c r="A245" s="4">
        <v>242</v>
      </c>
      <c r="C245" s="2" t="s">
        <v>357</v>
      </c>
      <c r="D245" s="7">
        <v>611</v>
      </c>
      <c r="E245" s="7" t="e">
        <f>#REF!+D245</f>
        <v>#REF!</v>
      </c>
      <c r="F245" s="9">
        <v>601.20000000000005</v>
      </c>
      <c r="G245" s="9" t="e">
        <f t="shared" si="34"/>
        <v>#REF!</v>
      </c>
      <c r="H245" s="9" t="e">
        <f t="shared" si="35"/>
        <v>#REF!</v>
      </c>
      <c r="I245" s="9" t="e">
        <f t="shared" si="36"/>
        <v>#REF!</v>
      </c>
      <c r="J245" s="9" t="e">
        <f t="shared" si="37"/>
        <v>#REF!</v>
      </c>
      <c r="K245" s="9" t="e">
        <f t="shared" si="38"/>
        <v>#REF!</v>
      </c>
      <c r="L245" s="10" t="e">
        <f t="shared" si="39"/>
        <v>#REF!</v>
      </c>
      <c r="M245" s="17">
        <v>1050</v>
      </c>
      <c r="P245" s="11" t="s">
        <v>1091</v>
      </c>
      <c r="Q245" s="11" t="s">
        <v>1169</v>
      </c>
      <c r="R245" s="7" t="e">
        <f t="shared" si="40"/>
        <v>#REF!</v>
      </c>
      <c r="S245" s="18">
        <v>76.111000000000004</v>
      </c>
    </row>
    <row r="246" spans="1:19" ht="14.45" customHeight="1">
      <c r="A246" s="4">
        <v>243</v>
      </c>
      <c r="C246" s="2" t="s">
        <v>358</v>
      </c>
      <c r="D246" s="7">
        <v>68.95</v>
      </c>
      <c r="E246" s="7" t="e">
        <f>#REF!+D246</f>
        <v>#REF!</v>
      </c>
      <c r="F246" s="9">
        <v>64.25</v>
      </c>
      <c r="G246" s="9" t="e">
        <f t="shared" si="34"/>
        <v>#REF!</v>
      </c>
      <c r="H246" s="9" t="e">
        <f t="shared" si="35"/>
        <v>#REF!</v>
      </c>
      <c r="I246" s="9" t="e">
        <f t="shared" si="36"/>
        <v>#REF!</v>
      </c>
      <c r="J246" s="9" t="e">
        <f t="shared" si="37"/>
        <v>#REF!</v>
      </c>
      <c r="K246" s="9" t="e">
        <f t="shared" si="38"/>
        <v>#REF!</v>
      </c>
      <c r="L246" s="10" t="e">
        <f t="shared" si="39"/>
        <v>#REF!</v>
      </c>
      <c r="M246" s="17">
        <v>700</v>
      </c>
      <c r="P246" s="11" t="s">
        <v>1299</v>
      </c>
      <c r="Q246" s="11" t="s">
        <v>1092</v>
      </c>
      <c r="R246" s="7" t="e">
        <f t="shared" si="40"/>
        <v>#REF!</v>
      </c>
      <c r="S246" s="18">
        <v>76.111000000000004</v>
      </c>
    </row>
    <row r="247" spans="1:19" ht="14.45" customHeight="1">
      <c r="A247" s="4">
        <v>244</v>
      </c>
      <c r="C247" s="2" t="s">
        <v>359</v>
      </c>
      <c r="D247" s="7">
        <v>224.55</v>
      </c>
      <c r="E247" s="7" t="e">
        <f>#REF!+D247</f>
        <v>#REF!</v>
      </c>
      <c r="F247" s="9">
        <v>166.75</v>
      </c>
      <c r="G247" s="9" t="e">
        <f t="shared" si="34"/>
        <v>#REF!</v>
      </c>
      <c r="H247" s="9" t="e">
        <f t="shared" si="35"/>
        <v>#REF!</v>
      </c>
      <c r="I247" s="9" t="e">
        <f t="shared" si="36"/>
        <v>#REF!</v>
      </c>
      <c r="J247" s="9" t="e">
        <f t="shared" si="37"/>
        <v>#REF!</v>
      </c>
      <c r="K247" s="9" t="e">
        <f t="shared" si="38"/>
        <v>#REF!</v>
      </c>
      <c r="L247" s="10" t="e">
        <f t="shared" si="39"/>
        <v>#REF!</v>
      </c>
      <c r="M247" s="17">
        <v>700</v>
      </c>
      <c r="P247" s="11" t="s">
        <v>1093</v>
      </c>
      <c r="R247" s="7" t="e">
        <f t="shared" si="40"/>
        <v>#REF!</v>
      </c>
      <c r="S247" s="18">
        <v>37.048000000000002</v>
      </c>
    </row>
    <row r="248" spans="1:19" ht="14.45" customHeight="1">
      <c r="A248" s="4">
        <v>245</v>
      </c>
      <c r="C248" s="2" t="s">
        <v>360</v>
      </c>
      <c r="D248" s="7">
        <v>875.25</v>
      </c>
      <c r="E248" s="7" t="e">
        <f>#REF!+D248</f>
        <v>#REF!</v>
      </c>
      <c r="F248" s="9">
        <v>660.45</v>
      </c>
      <c r="G248" s="9" t="e">
        <f t="shared" si="34"/>
        <v>#REF!</v>
      </c>
      <c r="H248" s="9" t="e">
        <f t="shared" si="35"/>
        <v>#REF!</v>
      </c>
      <c r="I248" s="9" t="e">
        <f t="shared" si="36"/>
        <v>#REF!</v>
      </c>
      <c r="J248" s="9" t="e">
        <f t="shared" si="37"/>
        <v>#REF!</v>
      </c>
      <c r="K248" s="9" t="e">
        <f t="shared" si="38"/>
        <v>#REF!</v>
      </c>
      <c r="L248" s="10" t="e">
        <f t="shared" si="39"/>
        <v>#REF!</v>
      </c>
      <c r="M248" s="17">
        <v>700</v>
      </c>
      <c r="P248" s="11" t="s">
        <v>1300</v>
      </c>
      <c r="Q248" s="11" t="s">
        <v>361</v>
      </c>
      <c r="R248" s="7" t="e">
        <f t="shared" si="40"/>
        <v>#REF!</v>
      </c>
      <c r="S248" s="18">
        <v>37.040999999999997</v>
      </c>
    </row>
    <row r="249" spans="1:19" ht="14.45" customHeight="1">
      <c r="A249" s="4">
        <v>246</v>
      </c>
      <c r="C249" s="2" t="s">
        <v>362</v>
      </c>
      <c r="D249" s="7">
        <v>6.9</v>
      </c>
      <c r="E249" s="7" t="e">
        <f>#REF!+D249</f>
        <v>#REF!</v>
      </c>
      <c r="F249" s="9">
        <v>6</v>
      </c>
      <c r="G249" s="9" t="e">
        <f t="shared" si="34"/>
        <v>#REF!</v>
      </c>
      <c r="H249" s="9" t="e">
        <f t="shared" si="35"/>
        <v>#REF!</v>
      </c>
      <c r="I249" s="9" t="e">
        <f t="shared" si="36"/>
        <v>#REF!</v>
      </c>
      <c r="J249" s="9" t="e">
        <f t="shared" si="37"/>
        <v>#REF!</v>
      </c>
      <c r="K249" s="9" t="e">
        <f t="shared" si="38"/>
        <v>#REF!</v>
      </c>
      <c r="L249" s="10" t="e">
        <f t="shared" si="39"/>
        <v>#REF!</v>
      </c>
      <c r="M249" s="17">
        <v>1050</v>
      </c>
      <c r="P249" s="11" t="s">
        <v>1114</v>
      </c>
      <c r="R249" s="7" t="e">
        <f t="shared" si="40"/>
        <v>#REF!</v>
      </c>
      <c r="S249" s="18">
        <v>76.111000000000004</v>
      </c>
    </row>
    <row r="250" spans="1:19" ht="14.45" customHeight="1">
      <c r="A250" s="4">
        <v>247</v>
      </c>
      <c r="C250" s="2" t="s">
        <v>363</v>
      </c>
      <c r="D250" s="7">
        <v>114.55</v>
      </c>
      <c r="E250" s="7" t="e">
        <f>#REF!+D250</f>
        <v>#REF!</v>
      </c>
      <c r="F250" s="9">
        <v>84.25</v>
      </c>
      <c r="G250" s="9" t="e">
        <f t="shared" si="34"/>
        <v>#REF!</v>
      </c>
      <c r="H250" s="9" t="e">
        <f t="shared" si="35"/>
        <v>#REF!</v>
      </c>
      <c r="I250" s="9" t="e">
        <f t="shared" si="36"/>
        <v>#REF!</v>
      </c>
      <c r="J250" s="9" t="e">
        <f t="shared" si="37"/>
        <v>#REF!</v>
      </c>
      <c r="K250" s="9" t="e">
        <f t="shared" si="38"/>
        <v>#REF!</v>
      </c>
      <c r="L250" s="10" t="e">
        <f t="shared" si="39"/>
        <v>#REF!</v>
      </c>
      <c r="M250" s="17">
        <v>900</v>
      </c>
      <c r="P250" s="11" t="s">
        <v>1293</v>
      </c>
      <c r="Q250" s="11" t="s">
        <v>1294</v>
      </c>
      <c r="R250" s="7" t="e">
        <f t="shared" si="40"/>
        <v>#REF!</v>
      </c>
      <c r="S250" s="18">
        <v>37.091000000000001</v>
      </c>
    </row>
    <row r="251" spans="1:19" ht="14.45" customHeight="1">
      <c r="A251" s="4">
        <v>248</v>
      </c>
      <c r="C251" s="2" t="s">
        <v>364</v>
      </c>
      <c r="D251" s="7">
        <v>151.75</v>
      </c>
      <c r="E251" s="7" t="e">
        <f>#REF!+D251</f>
        <v>#REF!</v>
      </c>
      <c r="F251" s="9">
        <v>151.75</v>
      </c>
      <c r="G251" s="9" t="e">
        <f t="shared" si="34"/>
        <v>#REF!</v>
      </c>
      <c r="H251" s="9" t="e">
        <f t="shared" si="35"/>
        <v>#REF!</v>
      </c>
      <c r="I251" s="9" t="e">
        <f t="shared" si="36"/>
        <v>#REF!</v>
      </c>
      <c r="J251" s="9" t="e">
        <f t="shared" si="37"/>
        <v>#REF!</v>
      </c>
      <c r="K251" s="9" t="e">
        <f t="shared" si="38"/>
        <v>#REF!</v>
      </c>
      <c r="L251" s="10" t="e">
        <f t="shared" si="39"/>
        <v>#REF!</v>
      </c>
      <c r="M251" s="17">
        <v>700</v>
      </c>
      <c r="P251" s="11" t="s">
        <v>1185</v>
      </c>
      <c r="R251" s="7" t="e">
        <f t="shared" si="40"/>
        <v>#REF!</v>
      </c>
      <c r="S251" s="18">
        <v>37.042000000000002</v>
      </c>
    </row>
    <row r="252" spans="1:19" ht="14.45" customHeight="1">
      <c r="A252" s="4">
        <v>249</v>
      </c>
      <c r="C252" s="2" t="s">
        <v>365</v>
      </c>
      <c r="D252" s="7">
        <v>57.65</v>
      </c>
      <c r="E252" s="7" t="e">
        <f>#REF!+D252</f>
        <v>#REF!</v>
      </c>
      <c r="F252" s="9">
        <v>53.75</v>
      </c>
      <c r="G252" s="9" t="e">
        <f t="shared" si="34"/>
        <v>#REF!</v>
      </c>
      <c r="H252" s="9" t="e">
        <f t="shared" si="35"/>
        <v>#REF!</v>
      </c>
      <c r="I252" s="9" t="e">
        <f t="shared" si="36"/>
        <v>#REF!</v>
      </c>
      <c r="J252" s="9" t="e">
        <f t="shared" si="37"/>
        <v>#REF!</v>
      </c>
      <c r="K252" s="9" t="e">
        <f t="shared" si="38"/>
        <v>#REF!</v>
      </c>
      <c r="L252" s="10" t="e">
        <f t="shared" si="39"/>
        <v>#REF!</v>
      </c>
      <c r="M252" s="17">
        <v>700</v>
      </c>
      <c r="P252" s="11" t="s">
        <v>1186</v>
      </c>
      <c r="Q252" s="11" t="s">
        <v>1070</v>
      </c>
      <c r="R252" s="7" t="e">
        <f t="shared" si="40"/>
        <v>#REF!</v>
      </c>
      <c r="S252" s="18">
        <v>76.111000000000004</v>
      </c>
    </row>
    <row r="253" spans="1:19" ht="14.45" customHeight="1">
      <c r="A253" s="4">
        <v>250</v>
      </c>
      <c r="C253" s="2" t="s">
        <v>366</v>
      </c>
      <c r="D253" s="7">
        <v>1009.2</v>
      </c>
      <c r="E253" s="7" t="e">
        <f>#REF!+D253</f>
        <v>#REF!</v>
      </c>
      <c r="F253" s="9">
        <v>946</v>
      </c>
      <c r="G253" s="9" t="e">
        <f t="shared" si="34"/>
        <v>#REF!</v>
      </c>
      <c r="H253" s="9" t="e">
        <f t="shared" si="35"/>
        <v>#REF!</v>
      </c>
      <c r="I253" s="9" t="e">
        <f t="shared" si="36"/>
        <v>#REF!</v>
      </c>
      <c r="J253" s="9" t="e">
        <f t="shared" si="37"/>
        <v>#REF!</v>
      </c>
      <c r="K253" s="9" t="e">
        <f t="shared" si="38"/>
        <v>#REF!</v>
      </c>
      <c r="L253" s="10" t="e">
        <f t="shared" si="39"/>
        <v>#REF!</v>
      </c>
      <c r="M253" s="17">
        <v>900</v>
      </c>
      <c r="P253" s="11" t="s">
        <v>1102</v>
      </c>
      <c r="Q253" s="11" t="s">
        <v>367</v>
      </c>
      <c r="R253" s="7" t="e">
        <f t="shared" si="40"/>
        <v>#REF!</v>
      </c>
      <c r="S253" s="18">
        <v>76.111000000000004</v>
      </c>
    </row>
    <row r="254" spans="1:19" ht="14.45" customHeight="1">
      <c r="A254" s="4">
        <v>251</v>
      </c>
      <c r="C254" s="2" t="s">
        <v>368</v>
      </c>
      <c r="D254" s="7">
        <v>11.95</v>
      </c>
      <c r="E254" s="7" t="e">
        <f>#REF!+D254</f>
        <v>#REF!</v>
      </c>
      <c r="F254" s="9">
        <v>11.95</v>
      </c>
      <c r="G254" s="9" t="e">
        <f t="shared" si="34"/>
        <v>#REF!</v>
      </c>
      <c r="H254" s="9" t="e">
        <f t="shared" si="35"/>
        <v>#REF!</v>
      </c>
      <c r="I254" s="9" t="e">
        <f t="shared" si="36"/>
        <v>#REF!</v>
      </c>
      <c r="J254" s="9" t="e">
        <f t="shared" si="37"/>
        <v>#REF!</v>
      </c>
      <c r="K254" s="9" t="e">
        <f t="shared" si="38"/>
        <v>#REF!</v>
      </c>
      <c r="L254" s="10" t="e">
        <f t="shared" si="39"/>
        <v>#REF!</v>
      </c>
      <c r="M254" s="17">
        <v>1050</v>
      </c>
      <c r="P254" s="11" t="s">
        <v>1187</v>
      </c>
      <c r="Q254" s="11" t="s">
        <v>838</v>
      </c>
      <c r="R254" s="7" t="e">
        <f t="shared" si="40"/>
        <v>#REF!</v>
      </c>
      <c r="S254" s="18">
        <v>76.111000000000004</v>
      </c>
    </row>
    <row r="255" spans="1:19" ht="14.45" customHeight="1">
      <c r="A255" s="4">
        <v>252</v>
      </c>
      <c r="C255" s="2" t="s">
        <v>369</v>
      </c>
      <c r="D255" s="7">
        <v>54.6</v>
      </c>
      <c r="E255" s="7" t="e">
        <f>#REF!+D255</f>
        <v>#REF!</v>
      </c>
      <c r="F255" s="9">
        <v>54.4</v>
      </c>
      <c r="G255" s="9" t="e">
        <f t="shared" si="34"/>
        <v>#REF!</v>
      </c>
      <c r="H255" s="9" t="e">
        <f t="shared" si="35"/>
        <v>#REF!</v>
      </c>
      <c r="I255" s="9" t="e">
        <f t="shared" si="36"/>
        <v>#REF!</v>
      </c>
      <c r="J255" s="9" t="e">
        <f t="shared" si="37"/>
        <v>#REF!</v>
      </c>
      <c r="K255" s="9" t="e">
        <f t="shared" si="38"/>
        <v>#REF!</v>
      </c>
      <c r="L255" s="10" t="e">
        <f t="shared" si="39"/>
        <v>#REF!</v>
      </c>
      <c r="M255" s="17">
        <v>900</v>
      </c>
      <c r="P255" s="11" t="s">
        <v>1109</v>
      </c>
      <c r="Q255" s="11" t="s">
        <v>1108</v>
      </c>
      <c r="R255" s="7" t="e">
        <f t="shared" si="40"/>
        <v>#REF!</v>
      </c>
      <c r="S255" s="18">
        <v>76.111000000000004</v>
      </c>
    </row>
    <row r="256" spans="1:19" ht="14.45" customHeight="1">
      <c r="A256" s="4">
        <v>253</v>
      </c>
      <c r="C256" s="2" t="s">
        <v>370</v>
      </c>
      <c r="D256" s="7">
        <v>202.15</v>
      </c>
      <c r="E256" s="7" t="e">
        <f>#REF!+D256</f>
        <v>#REF!</v>
      </c>
      <c r="F256" s="9">
        <v>181.95</v>
      </c>
      <c r="G256" s="9" t="e">
        <f t="shared" si="34"/>
        <v>#REF!</v>
      </c>
      <c r="H256" s="9" t="e">
        <f t="shared" si="35"/>
        <v>#REF!</v>
      </c>
      <c r="I256" s="9" t="e">
        <f t="shared" si="36"/>
        <v>#REF!</v>
      </c>
      <c r="J256" s="9" t="e">
        <f t="shared" si="37"/>
        <v>#REF!</v>
      </c>
      <c r="K256" s="9" t="e">
        <f t="shared" si="38"/>
        <v>#REF!</v>
      </c>
      <c r="L256" s="10" t="e">
        <f t="shared" si="39"/>
        <v>#REF!</v>
      </c>
      <c r="M256" s="17">
        <v>900</v>
      </c>
      <c r="P256" s="11" t="s">
        <v>1188</v>
      </c>
      <c r="Q256" s="11" t="s">
        <v>1189</v>
      </c>
      <c r="R256" s="7" t="e">
        <f t="shared" si="40"/>
        <v>#REF!</v>
      </c>
      <c r="S256" s="18">
        <v>76.111000000000004</v>
      </c>
    </row>
    <row r="257" spans="1:19" ht="14.45" customHeight="1">
      <c r="A257" s="4">
        <v>254</v>
      </c>
      <c r="C257" s="2" t="s">
        <v>371</v>
      </c>
      <c r="D257" s="7">
        <v>164.95</v>
      </c>
      <c r="E257" s="7" t="e">
        <f>#REF!+D257</f>
        <v>#REF!</v>
      </c>
      <c r="F257" s="7">
        <v>153.25</v>
      </c>
      <c r="G257" s="9" t="e">
        <f t="shared" si="34"/>
        <v>#REF!</v>
      </c>
      <c r="H257" s="9" t="e">
        <f t="shared" si="35"/>
        <v>#REF!</v>
      </c>
      <c r="I257" s="9" t="e">
        <f t="shared" si="36"/>
        <v>#REF!</v>
      </c>
      <c r="J257" s="9" t="e">
        <f t="shared" si="37"/>
        <v>#REF!</v>
      </c>
      <c r="K257" s="9" t="e">
        <f t="shared" si="38"/>
        <v>#REF!</v>
      </c>
      <c r="L257" s="10" t="e">
        <f t="shared" si="39"/>
        <v>#REF!</v>
      </c>
      <c r="M257" s="17">
        <v>1050</v>
      </c>
      <c r="P257" s="11" t="s">
        <v>1110</v>
      </c>
      <c r="Q257" s="11" t="s">
        <v>372</v>
      </c>
      <c r="R257" s="7" t="e">
        <f t="shared" si="40"/>
        <v>#REF!</v>
      </c>
      <c r="S257" s="18">
        <v>76.111000000000004</v>
      </c>
    </row>
    <row r="258" spans="1:19" ht="14.45" customHeight="1">
      <c r="A258" s="4">
        <v>255</v>
      </c>
      <c r="C258" s="2" t="s">
        <v>373</v>
      </c>
      <c r="D258" s="7">
        <v>200</v>
      </c>
      <c r="E258" s="7" t="e">
        <f>#REF!+D258</f>
        <v>#REF!</v>
      </c>
      <c r="F258" s="7">
        <v>0</v>
      </c>
      <c r="G258" s="9" t="e">
        <f t="shared" si="34"/>
        <v>#REF!</v>
      </c>
      <c r="H258" s="9" t="e">
        <f t="shared" si="35"/>
        <v>#REF!</v>
      </c>
      <c r="I258" s="9" t="e">
        <f t="shared" si="36"/>
        <v>#REF!</v>
      </c>
      <c r="J258" s="9" t="e">
        <f t="shared" si="37"/>
        <v>#REF!</v>
      </c>
      <c r="K258" s="9" t="e">
        <f t="shared" si="38"/>
        <v>#REF!</v>
      </c>
      <c r="L258" s="10" t="e">
        <f t="shared" si="39"/>
        <v>#REF!</v>
      </c>
      <c r="M258" s="17">
        <v>900</v>
      </c>
      <c r="P258" s="11" t="s">
        <v>1271</v>
      </c>
      <c r="Q258" s="11" t="s">
        <v>1272</v>
      </c>
      <c r="R258" s="7" t="e">
        <f t="shared" si="40"/>
        <v>#REF!</v>
      </c>
      <c r="S258" s="18">
        <v>76.111000000000004</v>
      </c>
    </row>
    <row r="259" spans="1:19" ht="14.45" customHeight="1">
      <c r="A259" s="4">
        <v>256</v>
      </c>
      <c r="C259" s="2" t="s">
        <v>374</v>
      </c>
      <c r="D259" s="7">
        <v>183.3</v>
      </c>
      <c r="E259" s="7" t="e">
        <f>#REF!+D259</f>
        <v>#REF!</v>
      </c>
      <c r="F259" s="7">
        <v>78</v>
      </c>
      <c r="G259" s="9" t="e">
        <f t="shared" si="34"/>
        <v>#REF!</v>
      </c>
      <c r="H259" s="9" t="e">
        <f t="shared" si="35"/>
        <v>#REF!</v>
      </c>
      <c r="I259" s="9" t="e">
        <f t="shared" si="36"/>
        <v>#REF!</v>
      </c>
      <c r="J259" s="9" t="e">
        <f t="shared" si="37"/>
        <v>#REF!</v>
      </c>
      <c r="K259" s="9" t="e">
        <f t="shared" si="38"/>
        <v>#REF!</v>
      </c>
      <c r="L259" s="10" t="e">
        <f t="shared" si="39"/>
        <v>#REF!</v>
      </c>
      <c r="M259" s="17">
        <v>1050</v>
      </c>
      <c r="P259" s="11" t="s">
        <v>1111</v>
      </c>
      <c r="Q259" s="11" t="s">
        <v>1249</v>
      </c>
      <c r="R259" s="7" t="e">
        <f t="shared" si="40"/>
        <v>#REF!</v>
      </c>
      <c r="S259" s="18">
        <v>76.111000000000004</v>
      </c>
    </row>
    <row r="260" spans="1:19" ht="14.45" customHeight="1">
      <c r="A260" s="4">
        <v>257</v>
      </c>
      <c r="C260" s="2" t="s">
        <v>375</v>
      </c>
      <c r="D260" s="7">
        <v>48.2</v>
      </c>
      <c r="E260" s="7" t="e">
        <f>#REF!+D260</f>
        <v>#REF!</v>
      </c>
      <c r="F260" s="7">
        <v>47.5</v>
      </c>
      <c r="G260" s="9" t="e">
        <f t="shared" si="34"/>
        <v>#REF!</v>
      </c>
      <c r="H260" s="9" t="e">
        <f t="shared" si="35"/>
        <v>#REF!</v>
      </c>
      <c r="I260" s="9" t="e">
        <f t="shared" si="36"/>
        <v>#REF!</v>
      </c>
      <c r="J260" s="9" t="e">
        <f t="shared" si="37"/>
        <v>#REF!</v>
      </c>
      <c r="K260" s="9" t="e">
        <f t="shared" si="38"/>
        <v>#REF!</v>
      </c>
      <c r="L260" s="10" t="e">
        <f t="shared" si="39"/>
        <v>#REF!</v>
      </c>
      <c r="M260" s="17">
        <v>900</v>
      </c>
      <c r="P260" s="11" t="s">
        <v>1190</v>
      </c>
      <c r="Q260" s="11" t="s">
        <v>1191</v>
      </c>
      <c r="R260" s="7" t="e">
        <f t="shared" si="40"/>
        <v>#REF!</v>
      </c>
      <c r="S260" s="18">
        <v>76.111000000000004</v>
      </c>
    </row>
    <row r="261" spans="1:19" ht="14.45" customHeight="1">
      <c r="A261" s="4">
        <v>258</v>
      </c>
      <c r="C261" s="2" t="s">
        <v>376</v>
      </c>
      <c r="D261" s="7">
        <v>111.55</v>
      </c>
      <c r="E261" s="7" t="e">
        <f>#REF!+D261</f>
        <v>#REF!</v>
      </c>
      <c r="F261" s="7">
        <v>108.75</v>
      </c>
      <c r="G261" s="9" t="e">
        <f t="shared" si="34"/>
        <v>#REF!</v>
      </c>
      <c r="H261" s="9" t="e">
        <f t="shared" si="35"/>
        <v>#REF!</v>
      </c>
      <c r="I261" s="9" t="e">
        <f t="shared" si="36"/>
        <v>#REF!</v>
      </c>
      <c r="J261" s="9" t="e">
        <f t="shared" si="37"/>
        <v>#REF!</v>
      </c>
      <c r="K261" s="9" t="e">
        <f t="shared" si="38"/>
        <v>#REF!</v>
      </c>
      <c r="L261" s="10" t="e">
        <f t="shared" si="39"/>
        <v>#REF!</v>
      </c>
      <c r="M261" s="17">
        <v>1050</v>
      </c>
      <c r="P261" s="11" t="s">
        <v>1094</v>
      </c>
      <c r="R261" s="7" t="e">
        <f t="shared" si="40"/>
        <v>#REF!</v>
      </c>
      <c r="S261" s="18">
        <v>37.113</v>
      </c>
    </row>
    <row r="262" spans="1:19" ht="14.45" customHeight="1">
      <c r="A262" s="4">
        <v>259</v>
      </c>
      <c r="C262" s="2" t="s">
        <v>377</v>
      </c>
      <c r="D262" s="7">
        <v>192.25</v>
      </c>
      <c r="E262" s="7" t="e">
        <f>#REF!+D262</f>
        <v>#REF!</v>
      </c>
      <c r="F262" s="7">
        <v>182.15</v>
      </c>
      <c r="G262" s="9" t="e">
        <f t="shared" si="34"/>
        <v>#REF!</v>
      </c>
      <c r="H262" s="9" t="e">
        <f t="shared" si="35"/>
        <v>#REF!</v>
      </c>
      <c r="I262" s="9" t="e">
        <f t="shared" si="36"/>
        <v>#REF!</v>
      </c>
      <c r="J262" s="9" t="e">
        <f t="shared" si="37"/>
        <v>#REF!</v>
      </c>
      <c r="K262" s="9" t="e">
        <f t="shared" si="38"/>
        <v>#REF!</v>
      </c>
      <c r="L262" s="10" t="e">
        <f t="shared" si="39"/>
        <v>#REF!</v>
      </c>
      <c r="M262" s="17">
        <v>700</v>
      </c>
      <c r="P262" s="11" t="s">
        <v>378</v>
      </c>
      <c r="R262" s="7" t="e">
        <f t="shared" si="40"/>
        <v>#REF!</v>
      </c>
      <c r="S262" s="18">
        <v>37.084000000000003</v>
      </c>
    </row>
    <row r="263" spans="1:19" ht="14.45" customHeight="1">
      <c r="A263" s="4">
        <v>260</v>
      </c>
      <c r="C263" s="2" t="s">
        <v>379</v>
      </c>
      <c r="D263" s="7">
        <v>133.1</v>
      </c>
      <c r="E263" s="7" t="e">
        <f>#REF!+D263</f>
        <v>#REF!</v>
      </c>
      <c r="F263" s="7">
        <v>133</v>
      </c>
      <c r="G263" s="9" t="e">
        <f t="shared" si="34"/>
        <v>#REF!</v>
      </c>
      <c r="H263" s="9" t="e">
        <f t="shared" si="35"/>
        <v>#REF!</v>
      </c>
      <c r="I263" s="9" t="e">
        <f t="shared" si="36"/>
        <v>#REF!</v>
      </c>
      <c r="J263" s="9" t="e">
        <f t="shared" si="37"/>
        <v>#REF!</v>
      </c>
      <c r="K263" s="9" t="e">
        <f t="shared" si="38"/>
        <v>#REF!</v>
      </c>
      <c r="L263" s="10" t="e">
        <f t="shared" si="39"/>
        <v>#REF!</v>
      </c>
      <c r="M263" s="17">
        <v>700</v>
      </c>
      <c r="P263" s="11" t="s">
        <v>1269</v>
      </c>
      <c r="R263" s="7" t="e">
        <f t="shared" si="40"/>
        <v>#REF!</v>
      </c>
      <c r="S263" s="18">
        <v>37.113</v>
      </c>
    </row>
    <row r="264" spans="1:19" ht="14.45" customHeight="1">
      <c r="A264" s="4">
        <v>261</v>
      </c>
      <c r="C264" s="2" t="s">
        <v>380</v>
      </c>
      <c r="D264" s="7">
        <v>73.2</v>
      </c>
      <c r="E264" s="7" t="e">
        <f>#REF!+D264</f>
        <v>#REF!</v>
      </c>
      <c r="F264" s="7">
        <v>71.7</v>
      </c>
      <c r="G264" s="9" t="e">
        <f t="shared" si="34"/>
        <v>#REF!</v>
      </c>
      <c r="H264" s="9" t="e">
        <f t="shared" si="35"/>
        <v>#REF!</v>
      </c>
      <c r="I264" s="9" t="e">
        <f t="shared" si="36"/>
        <v>#REF!</v>
      </c>
      <c r="J264" s="9" t="e">
        <f t="shared" si="37"/>
        <v>#REF!</v>
      </c>
      <c r="K264" s="9" t="e">
        <f t="shared" si="38"/>
        <v>#REF!</v>
      </c>
      <c r="L264" s="10" t="e">
        <f t="shared" si="39"/>
        <v>#REF!</v>
      </c>
      <c r="M264" s="17">
        <v>1050</v>
      </c>
      <c r="P264" s="11" t="s">
        <v>1087</v>
      </c>
      <c r="R264" s="7" t="e">
        <f t="shared" si="40"/>
        <v>#REF!</v>
      </c>
      <c r="S264" s="18">
        <v>37.051000000000002</v>
      </c>
    </row>
    <row r="265" spans="1:19" ht="14.45" customHeight="1">
      <c r="A265" s="4">
        <v>262</v>
      </c>
      <c r="C265" s="2" t="s">
        <v>381</v>
      </c>
      <c r="D265" s="7">
        <v>175.8</v>
      </c>
      <c r="E265" s="7" t="e">
        <f>#REF!+D265</f>
        <v>#REF!</v>
      </c>
      <c r="F265" s="7">
        <v>166.5</v>
      </c>
      <c r="G265" s="9" t="e">
        <f t="shared" si="34"/>
        <v>#REF!</v>
      </c>
      <c r="H265" s="9" t="e">
        <f t="shared" si="35"/>
        <v>#REF!</v>
      </c>
      <c r="I265" s="9" t="e">
        <f t="shared" si="36"/>
        <v>#REF!</v>
      </c>
      <c r="J265" s="9" t="e">
        <f t="shared" si="37"/>
        <v>#REF!</v>
      </c>
      <c r="K265" s="9" t="e">
        <f t="shared" si="38"/>
        <v>#REF!</v>
      </c>
      <c r="L265" s="10" t="e">
        <f t="shared" si="39"/>
        <v>#REF!</v>
      </c>
      <c r="M265" s="17">
        <v>1050</v>
      </c>
      <c r="P265" s="11" t="s">
        <v>1301</v>
      </c>
      <c r="R265" s="7" t="e">
        <f t="shared" si="40"/>
        <v>#REF!</v>
      </c>
      <c r="S265" s="18">
        <v>76.111000000000004</v>
      </c>
    </row>
    <row r="266" spans="1:19" ht="14.45" customHeight="1">
      <c r="A266" s="4">
        <v>263</v>
      </c>
      <c r="C266" s="2" t="s">
        <v>382</v>
      </c>
      <c r="D266" s="7">
        <v>237.05</v>
      </c>
      <c r="E266" s="7" t="e">
        <f>#REF!+D266</f>
        <v>#REF!</v>
      </c>
      <c r="F266" s="7">
        <v>230.65</v>
      </c>
      <c r="G266" s="9" t="e">
        <f t="shared" si="34"/>
        <v>#REF!</v>
      </c>
      <c r="H266" s="9" t="e">
        <f t="shared" si="35"/>
        <v>#REF!</v>
      </c>
      <c r="I266" s="9" t="e">
        <f t="shared" si="36"/>
        <v>#REF!</v>
      </c>
      <c r="J266" s="9" t="e">
        <f t="shared" si="37"/>
        <v>#REF!</v>
      </c>
      <c r="K266" s="9" t="e">
        <f t="shared" si="38"/>
        <v>#REF!</v>
      </c>
      <c r="L266" s="10" t="e">
        <f t="shared" si="39"/>
        <v>#REF!</v>
      </c>
      <c r="M266" s="17">
        <v>900</v>
      </c>
      <c r="P266" s="11" t="s">
        <v>1268</v>
      </c>
      <c r="Q266" s="11" t="s">
        <v>383</v>
      </c>
      <c r="R266" s="7" t="e">
        <f t="shared" si="40"/>
        <v>#REF!</v>
      </c>
      <c r="S266" s="18">
        <v>76.111000000000004</v>
      </c>
    </row>
    <row r="267" spans="1:19" ht="14.45" customHeight="1">
      <c r="A267" s="4">
        <v>264</v>
      </c>
      <c r="C267" s="2" t="s">
        <v>384</v>
      </c>
      <c r="D267" s="7">
        <v>221.25</v>
      </c>
      <c r="E267" s="7" t="e">
        <f>#REF!+D267</f>
        <v>#REF!</v>
      </c>
      <c r="F267" s="7">
        <v>219.15</v>
      </c>
      <c r="G267" s="9" t="e">
        <f t="shared" si="34"/>
        <v>#REF!</v>
      </c>
      <c r="H267" s="9" t="e">
        <f t="shared" si="35"/>
        <v>#REF!</v>
      </c>
      <c r="I267" s="9" t="e">
        <f t="shared" si="36"/>
        <v>#REF!</v>
      </c>
      <c r="J267" s="9" t="e">
        <f t="shared" si="37"/>
        <v>#REF!</v>
      </c>
      <c r="K267" s="9" t="e">
        <f t="shared" si="38"/>
        <v>#REF!</v>
      </c>
      <c r="L267" s="10" t="e">
        <f t="shared" si="39"/>
        <v>#REF!</v>
      </c>
      <c r="M267" s="17">
        <v>700</v>
      </c>
      <c r="P267" s="11" t="s">
        <v>1248</v>
      </c>
      <c r="R267" s="7" t="e">
        <f t="shared" si="40"/>
        <v>#REF!</v>
      </c>
      <c r="S267" s="18">
        <v>76.111000000000004</v>
      </c>
    </row>
    <row r="268" spans="1:19" ht="14.45" customHeight="1">
      <c r="A268" s="4">
        <v>265</v>
      </c>
      <c r="C268" s="2" t="s">
        <v>385</v>
      </c>
      <c r="D268" s="7">
        <v>164.35</v>
      </c>
      <c r="E268" s="7" t="e">
        <f>#REF!+D268</f>
        <v>#REF!</v>
      </c>
      <c r="F268" s="7">
        <v>81.45</v>
      </c>
      <c r="G268" s="9" t="e">
        <f t="shared" si="34"/>
        <v>#REF!</v>
      </c>
      <c r="H268" s="9" t="e">
        <f t="shared" si="35"/>
        <v>#REF!</v>
      </c>
      <c r="I268" s="9" t="e">
        <f t="shared" si="36"/>
        <v>#REF!</v>
      </c>
      <c r="J268" s="9" t="e">
        <f t="shared" si="37"/>
        <v>#REF!</v>
      </c>
      <c r="K268" s="9" t="e">
        <f t="shared" si="38"/>
        <v>#REF!</v>
      </c>
      <c r="L268" s="10" t="e">
        <f t="shared" si="39"/>
        <v>#REF!</v>
      </c>
      <c r="M268" s="17">
        <v>700</v>
      </c>
      <c r="P268" s="11" t="s">
        <v>1267</v>
      </c>
      <c r="Q268" s="11" t="s">
        <v>404</v>
      </c>
      <c r="R268" s="7" t="e">
        <f t="shared" si="40"/>
        <v>#REF!</v>
      </c>
      <c r="S268" s="18">
        <v>37.042000000000002</v>
      </c>
    </row>
    <row r="269" spans="1:19" ht="14.45" customHeight="1">
      <c r="A269" s="4">
        <v>266</v>
      </c>
      <c r="C269" s="2" t="s">
        <v>386</v>
      </c>
      <c r="D269" s="7">
        <v>149</v>
      </c>
      <c r="E269" s="7" t="e">
        <f>#REF!+D269</f>
        <v>#REF!</v>
      </c>
      <c r="F269" s="7">
        <v>149</v>
      </c>
      <c r="G269" s="9" t="e">
        <f t="shared" si="34"/>
        <v>#REF!</v>
      </c>
      <c r="H269" s="9" t="e">
        <f t="shared" si="35"/>
        <v>#REF!</v>
      </c>
      <c r="I269" s="9" t="e">
        <f t="shared" si="36"/>
        <v>#REF!</v>
      </c>
      <c r="J269" s="9" t="e">
        <f t="shared" si="37"/>
        <v>#REF!</v>
      </c>
      <c r="K269" s="9" t="e">
        <f t="shared" si="38"/>
        <v>#REF!</v>
      </c>
      <c r="L269" s="10" t="e">
        <f t="shared" si="39"/>
        <v>#REF!</v>
      </c>
      <c r="M269" s="17">
        <v>700</v>
      </c>
      <c r="P269" s="11" t="s">
        <v>387</v>
      </c>
      <c r="Q269" s="11" t="s">
        <v>1254</v>
      </c>
      <c r="R269" s="7" t="e">
        <f t="shared" si="40"/>
        <v>#REF!</v>
      </c>
      <c r="S269" s="18">
        <v>37.046999999999997</v>
      </c>
    </row>
    <row r="270" spans="1:19" ht="14.45" customHeight="1">
      <c r="A270" s="4">
        <v>267</v>
      </c>
      <c r="C270" s="2" t="s">
        <v>388</v>
      </c>
      <c r="D270" s="7">
        <v>52.3</v>
      </c>
      <c r="E270" s="7" t="e">
        <f>#REF!+D270</f>
        <v>#REF!</v>
      </c>
      <c r="F270" s="7">
        <v>51.7</v>
      </c>
      <c r="G270" s="9" t="e">
        <f t="shared" si="34"/>
        <v>#REF!</v>
      </c>
      <c r="H270" s="9" t="e">
        <f t="shared" si="35"/>
        <v>#REF!</v>
      </c>
      <c r="I270" s="9" t="e">
        <f t="shared" si="36"/>
        <v>#REF!</v>
      </c>
      <c r="J270" s="9" t="e">
        <f t="shared" si="37"/>
        <v>#REF!</v>
      </c>
      <c r="K270" s="9" t="e">
        <f t="shared" si="38"/>
        <v>#REF!</v>
      </c>
      <c r="L270" s="10" t="e">
        <f t="shared" si="39"/>
        <v>#REF!</v>
      </c>
      <c r="M270" s="17">
        <v>700</v>
      </c>
      <c r="P270" s="11" t="s">
        <v>389</v>
      </c>
      <c r="R270" s="7" t="e">
        <f t="shared" si="40"/>
        <v>#REF!</v>
      </c>
      <c r="S270" s="18">
        <v>37.043999999999997</v>
      </c>
    </row>
    <row r="271" spans="1:19" ht="14.45" customHeight="1">
      <c r="A271" s="4">
        <v>268</v>
      </c>
      <c r="C271" s="2" t="s">
        <v>390</v>
      </c>
      <c r="D271" s="7">
        <v>225.95</v>
      </c>
      <c r="E271" s="7" t="e">
        <f>#REF!+D271</f>
        <v>#REF!</v>
      </c>
      <c r="F271" s="7">
        <v>225.15</v>
      </c>
      <c r="G271" s="9" t="e">
        <f t="shared" si="34"/>
        <v>#REF!</v>
      </c>
      <c r="H271" s="9" t="e">
        <f t="shared" si="35"/>
        <v>#REF!</v>
      </c>
      <c r="I271" s="9" t="e">
        <f t="shared" si="36"/>
        <v>#REF!</v>
      </c>
      <c r="J271" s="9" t="e">
        <f t="shared" si="37"/>
        <v>#REF!</v>
      </c>
      <c r="K271" s="9" t="e">
        <f t="shared" si="38"/>
        <v>#REF!</v>
      </c>
      <c r="L271" s="10" t="e">
        <f t="shared" si="39"/>
        <v>#REF!</v>
      </c>
      <c r="M271" s="17">
        <v>700</v>
      </c>
      <c r="P271" s="11" t="s">
        <v>391</v>
      </c>
      <c r="Q271" s="11" t="s">
        <v>1095</v>
      </c>
      <c r="R271" s="7" t="e">
        <f t="shared" si="40"/>
        <v>#REF!</v>
      </c>
      <c r="S271" s="18">
        <v>37.042999999999999</v>
      </c>
    </row>
    <row r="272" spans="1:19" ht="14.45" customHeight="1">
      <c r="A272" s="4">
        <v>269</v>
      </c>
      <c r="C272" s="2" t="s">
        <v>392</v>
      </c>
      <c r="D272" s="7">
        <v>127.3</v>
      </c>
      <c r="E272" s="7" t="e">
        <f>#REF!+D272</f>
        <v>#REF!</v>
      </c>
      <c r="F272" s="7">
        <v>98.6</v>
      </c>
      <c r="G272" s="9" t="e">
        <f t="shared" si="34"/>
        <v>#REF!</v>
      </c>
      <c r="H272" s="9" t="e">
        <f t="shared" si="35"/>
        <v>#REF!</v>
      </c>
      <c r="I272" s="9" t="e">
        <f t="shared" si="36"/>
        <v>#REF!</v>
      </c>
      <c r="J272" s="9" t="e">
        <f t="shared" si="37"/>
        <v>#REF!</v>
      </c>
      <c r="K272" s="9" t="e">
        <f t="shared" si="38"/>
        <v>#REF!</v>
      </c>
      <c r="L272" s="10" t="e">
        <f t="shared" si="39"/>
        <v>#REF!</v>
      </c>
      <c r="M272" s="17">
        <v>700</v>
      </c>
      <c r="P272" s="11" t="s">
        <v>393</v>
      </c>
      <c r="R272" s="7" t="e">
        <f t="shared" si="40"/>
        <v>#REF!</v>
      </c>
      <c r="S272" s="18">
        <v>37.045999999999999</v>
      </c>
    </row>
    <row r="273" spans="1:19" ht="14.45" customHeight="1">
      <c r="A273" s="4">
        <v>270</v>
      </c>
      <c r="C273" s="2" t="s">
        <v>394</v>
      </c>
      <c r="D273" s="7">
        <v>120</v>
      </c>
      <c r="E273" s="7" t="e">
        <f>#REF!+D273</f>
        <v>#REF!</v>
      </c>
      <c r="F273" s="7">
        <v>118</v>
      </c>
      <c r="G273" s="9" t="e">
        <f t="shared" si="34"/>
        <v>#REF!</v>
      </c>
      <c r="H273" s="9" t="e">
        <f t="shared" si="35"/>
        <v>#REF!</v>
      </c>
      <c r="I273" s="9" t="e">
        <f t="shared" si="36"/>
        <v>#REF!</v>
      </c>
      <c r="J273" s="9" t="e">
        <f t="shared" si="37"/>
        <v>#REF!</v>
      </c>
      <c r="K273" s="9" t="e">
        <f t="shared" si="38"/>
        <v>#REF!</v>
      </c>
      <c r="L273" s="10" t="e">
        <f t="shared" si="39"/>
        <v>#REF!</v>
      </c>
      <c r="M273" s="17">
        <v>700</v>
      </c>
      <c r="P273" s="11" t="s">
        <v>1266</v>
      </c>
      <c r="Q273" s="11" t="s">
        <v>411</v>
      </c>
      <c r="R273" s="7" t="e">
        <f t="shared" si="40"/>
        <v>#REF!</v>
      </c>
      <c r="S273" s="18">
        <v>37.045000000000002</v>
      </c>
    </row>
    <row r="274" spans="1:19" ht="14.45" customHeight="1">
      <c r="A274" s="4">
        <v>271</v>
      </c>
      <c r="C274" s="2" t="s">
        <v>395</v>
      </c>
      <c r="D274" s="7">
        <v>102.35</v>
      </c>
      <c r="E274" s="7" t="e">
        <f>#REF!+D274</f>
        <v>#REF!</v>
      </c>
      <c r="F274" s="7">
        <v>97.05</v>
      </c>
      <c r="G274" s="9" t="e">
        <f t="shared" si="34"/>
        <v>#REF!</v>
      </c>
      <c r="H274" s="9" t="e">
        <f t="shared" si="35"/>
        <v>#REF!</v>
      </c>
      <c r="I274" s="9" t="e">
        <f t="shared" si="36"/>
        <v>#REF!</v>
      </c>
      <c r="J274" s="9" t="e">
        <f t="shared" si="37"/>
        <v>#REF!</v>
      </c>
      <c r="K274" s="9" t="e">
        <f t="shared" si="38"/>
        <v>#REF!</v>
      </c>
      <c r="L274" s="10" t="e">
        <f t="shared" si="39"/>
        <v>#REF!</v>
      </c>
      <c r="M274" s="17">
        <v>700</v>
      </c>
      <c r="P274" s="11" t="s">
        <v>1096</v>
      </c>
      <c r="R274" s="7" t="e">
        <f t="shared" si="40"/>
        <v>#REF!</v>
      </c>
      <c r="S274" s="18">
        <v>37.082000000000001</v>
      </c>
    </row>
    <row r="275" spans="1:19" ht="14.45" customHeight="1">
      <c r="A275" s="4">
        <v>272</v>
      </c>
      <c r="C275" s="2" t="s">
        <v>396</v>
      </c>
      <c r="D275" s="7">
        <v>71.099999999999994</v>
      </c>
      <c r="E275" s="7" t="e">
        <f>#REF!+D275</f>
        <v>#REF!</v>
      </c>
      <c r="F275" s="7">
        <v>69.5</v>
      </c>
      <c r="G275" s="9" t="e">
        <f t="shared" si="34"/>
        <v>#REF!</v>
      </c>
      <c r="H275" s="9" t="e">
        <f t="shared" si="35"/>
        <v>#REF!</v>
      </c>
      <c r="I275" s="9" t="e">
        <f t="shared" si="36"/>
        <v>#REF!</v>
      </c>
      <c r="J275" s="9" t="e">
        <f t="shared" si="37"/>
        <v>#REF!</v>
      </c>
      <c r="K275" s="9" t="e">
        <f t="shared" si="38"/>
        <v>#REF!</v>
      </c>
      <c r="L275" s="10" t="e">
        <f t="shared" si="39"/>
        <v>#REF!</v>
      </c>
      <c r="M275" s="17">
        <v>700</v>
      </c>
      <c r="P275" s="11" t="s">
        <v>397</v>
      </c>
      <c r="R275" s="7" t="e">
        <f t="shared" si="40"/>
        <v>#REF!</v>
      </c>
      <c r="S275" s="18">
        <v>37.082999999999998</v>
      </c>
    </row>
    <row r="276" spans="1:19" ht="14.45" customHeight="1">
      <c r="A276" s="4">
        <v>273</v>
      </c>
      <c r="C276" s="2" t="s">
        <v>398</v>
      </c>
      <c r="D276" s="7">
        <v>4.0999999999999996</v>
      </c>
      <c r="E276" s="7" t="e">
        <f>#REF!+D276</f>
        <v>#REF!</v>
      </c>
      <c r="F276" s="7">
        <v>3.7</v>
      </c>
      <c r="G276" s="9" t="e">
        <f t="shared" si="34"/>
        <v>#REF!</v>
      </c>
      <c r="H276" s="9" t="e">
        <f t="shared" si="35"/>
        <v>#REF!</v>
      </c>
      <c r="I276" s="9" t="e">
        <f t="shared" si="36"/>
        <v>#REF!</v>
      </c>
      <c r="J276" s="9" t="e">
        <f t="shared" si="37"/>
        <v>#REF!</v>
      </c>
      <c r="K276" s="9" t="e">
        <f t="shared" si="38"/>
        <v>#REF!</v>
      </c>
      <c r="L276" s="10" t="e">
        <f t="shared" si="39"/>
        <v>#REF!</v>
      </c>
      <c r="M276" s="17">
        <v>700</v>
      </c>
      <c r="P276" s="11" t="s">
        <v>1192</v>
      </c>
      <c r="Q276" s="11" t="s">
        <v>838</v>
      </c>
      <c r="R276" s="7" t="e">
        <f t="shared" si="40"/>
        <v>#REF!</v>
      </c>
      <c r="S276" s="18">
        <v>37.081000000000003</v>
      </c>
    </row>
    <row r="277" spans="1:19" ht="14.45" customHeight="1">
      <c r="A277" s="4">
        <v>274</v>
      </c>
      <c r="C277" s="2" t="s">
        <v>399</v>
      </c>
      <c r="D277" s="7">
        <v>123.8</v>
      </c>
      <c r="E277" s="7" t="e">
        <f>#REF!+D277</f>
        <v>#REF!</v>
      </c>
      <c r="F277" s="7">
        <v>71.5</v>
      </c>
      <c r="G277" s="9" t="e">
        <f t="shared" si="34"/>
        <v>#REF!</v>
      </c>
      <c r="H277" s="9" t="e">
        <f t="shared" si="35"/>
        <v>#REF!</v>
      </c>
      <c r="I277" s="9" t="e">
        <f t="shared" si="36"/>
        <v>#REF!</v>
      </c>
      <c r="J277" s="9" t="e">
        <f t="shared" si="37"/>
        <v>#REF!</v>
      </c>
      <c r="K277" s="9" t="e">
        <f t="shared" si="38"/>
        <v>#REF!</v>
      </c>
      <c r="L277" s="10" t="e">
        <f t="shared" si="39"/>
        <v>#REF!</v>
      </c>
      <c r="M277" s="17">
        <v>700</v>
      </c>
      <c r="P277" s="11" t="s">
        <v>1193</v>
      </c>
      <c r="R277" s="7" t="e">
        <f t="shared" si="40"/>
        <v>#REF!</v>
      </c>
      <c r="S277" s="18">
        <v>37.091999999999999</v>
      </c>
    </row>
    <row r="278" spans="1:19" ht="14.45" customHeight="1">
      <c r="A278" s="4">
        <v>275</v>
      </c>
      <c r="C278" s="2" t="s">
        <v>400</v>
      </c>
      <c r="D278" s="7">
        <v>93.3</v>
      </c>
      <c r="E278" s="7" t="e">
        <f>#REF!+D278</f>
        <v>#REF!</v>
      </c>
      <c r="F278" s="7">
        <v>89.8</v>
      </c>
      <c r="G278" s="9" t="e">
        <f t="shared" si="34"/>
        <v>#REF!</v>
      </c>
      <c r="H278" s="9" t="e">
        <f t="shared" si="35"/>
        <v>#REF!</v>
      </c>
      <c r="I278" s="9" t="e">
        <f t="shared" si="36"/>
        <v>#REF!</v>
      </c>
      <c r="J278" s="9" t="e">
        <f t="shared" si="37"/>
        <v>#REF!</v>
      </c>
      <c r="K278" s="9" t="e">
        <f t="shared" si="38"/>
        <v>#REF!</v>
      </c>
      <c r="L278" s="10" t="e">
        <f t="shared" si="39"/>
        <v>#REF!</v>
      </c>
      <c r="M278" s="17">
        <v>700</v>
      </c>
      <c r="P278" s="11" t="s">
        <v>401</v>
      </c>
      <c r="R278" s="7" t="e">
        <f t="shared" si="40"/>
        <v>#REF!</v>
      </c>
      <c r="S278" s="18">
        <v>37.093000000000004</v>
      </c>
    </row>
    <row r="279" spans="1:19" ht="14.45" customHeight="1">
      <c r="A279" s="4">
        <v>276</v>
      </c>
      <c r="C279" s="2" t="s">
        <v>402</v>
      </c>
      <c r="D279" s="7">
        <v>48.15</v>
      </c>
      <c r="E279" s="7" t="e">
        <f>#REF!+D279</f>
        <v>#REF!</v>
      </c>
      <c r="F279" s="7">
        <v>45.25</v>
      </c>
      <c r="G279" s="9" t="e">
        <f t="shared" si="34"/>
        <v>#REF!</v>
      </c>
      <c r="H279" s="9" t="e">
        <f t="shared" si="35"/>
        <v>#REF!</v>
      </c>
      <c r="I279" s="9" t="e">
        <f t="shared" si="36"/>
        <v>#REF!</v>
      </c>
      <c r="J279" s="9" t="e">
        <f t="shared" si="37"/>
        <v>#REF!</v>
      </c>
      <c r="K279" s="9" t="e">
        <f t="shared" si="38"/>
        <v>#REF!</v>
      </c>
      <c r="L279" s="10" t="e">
        <f t="shared" si="39"/>
        <v>#REF!</v>
      </c>
      <c r="M279" s="17">
        <v>700</v>
      </c>
      <c r="P279" s="11" t="s">
        <v>403</v>
      </c>
      <c r="R279" s="7" t="e">
        <f t="shared" si="40"/>
        <v>#REF!</v>
      </c>
      <c r="S279" s="18">
        <v>37.094000000000001</v>
      </c>
    </row>
    <row r="280" spans="1:19" ht="14.45" customHeight="1">
      <c r="A280" s="4">
        <v>277</v>
      </c>
      <c r="C280" s="2" t="s">
        <v>405</v>
      </c>
      <c r="D280" s="7">
        <v>212</v>
      </c>
      <c r="E280" s="7" t="e">
        <f>#REF!+D280</f>
        <v>#REF!</v>
      </c>
      <c r="F280" s="7">
        <v>166.75</v>
      </c>
      <c r="G280" s="9" t="e">
        <f t="shared" si="34"/>
        <v>#REF!</v>
      </c>
      <c r="H280" s="9" t="e">
        <f t="shared" si="35"/>
        <v>#REF!</v>
      </c>
      <c r="I280" s="9" t="e">
        <f t="shared" si="36"/>
        <v>#REF!</v>
      </c>
      <c r="J280" s="9" t="e">
        <f t="shared" si="37"/>
        <v>#REF!</v>
      </c>
      <c r="K280" s="9" t="e">
        <f t="shared" si="38"/>
        <v>#REF!</v>
      </c>
      <c r="L280" s="10" t="e">
        <f t="shared" si="39"/>
        <v>#REF!</v>
      </c>
      <c r="M280" s="17">
        <v>700</v>
      </c>
      <c r="P280" s="11" t="s">
        <v>406</v>
      </c>
      <c r="R280" s="7" t="e">
        <f t="shared" si="40"/>
        <v>#REF!</v>
      </c>
      <c r="S280" s="18">
        <v>37.094999999999999</v>
      </c>
    </row>
    <row r="281" spans="1:19" ht="14.45" customHeight="1">
      <c r="A281" s="4">
        <v>278</v>
      </c>
      <c r="C281" s="2" t="s">
        <v>407</v>
      </c>
      <c r="D281" s="7">
        <v>18.8</v>
      </c>
      <c r="E281" s="7" t="e">
        <f>#REF!+D281</f>
        <v>#REF!</v>
      </c>
      <c r="F281" s="7">
        <v>18.5</v>
      </c>
      <c r="G281" s="9" t="e">
        <f t="shared" si="34"/>
        <v>#REF!</v>
      </c>
      <c r="H281" s="9" t="e">
        <f t="shared" si="35"/>
        <v>#REF!</v>
      </c>
      <c r="I281" s="9" t="e">
        <f t="shared" si="36"/>
        <v>#REF!</v>
      </c>
      <c r="J281" s="9" t="e">
        <f t="shared" si="37"/>
        <v>#REF!</v>
      </c>
      <c r="K281" s="9" t="e">
        <f t="shared" si="38"/>
        <v>#REF!</v>
      </c>
      <c r="L281" s="10" t="e">
        <f t="shared" si="39"/>
        <v>#REF!</v>
      </c>
      <c r="M281" s="17">
        <v>700</v>
      </c>
      <c r="P281" s="11" t="s">
        <v>408</v>
      </c>
      <c r="R281" s="7" t="e">
        <f t="shared" si="40"/>
        <v>#REF!</v>
      </c>
      <c r="S281" s="18">
        <v>37.095999999999997</v>
      </c>
    </row>
    <row r="282" spans="1:19" ht="14.45" customHeight="1">
      <c r="A282" s="4">
        <v>279</v>
      </c>
      <c r="C282" s="2" t="s">
        <v>409</v>
      </c>
      <c r="D282" s="7">
        <v>131.15</v>
      </c>
      <c r="E282" s="7" t="e">
        <f>#REF!+D282</f>
        <v>#REF!</v>
      </c>
      <c r="F282" s="7">
        <v>113.25</v>
      </c>
      <c r="G282" s="9" t="e">
        <f t="shared" si="34"/>
        <v>#REF!</v>
      </c>
      <c r="H282" s="9" t="e">
        <f t="shared" si="35"/>
        <v>#REF!</v>
      </c>
      <c r="I282" s="9" t="e">
        <f t="shared" si="36"/>
        <v>#REF!</v>
      </c>
      <c r="J282" s="9" t="e">
        <f t="shared" si="37"/>
        <v>#REF!</v>
      </c>
      <c r="K282" s="9" t="e">
        <f t="shared" si="38"/>
        <v>#REF!</v>
      </c>
      <c r="L282" s="10" t="e">
        <f t="shared" si="39"/>
        <v>#REF!</v>
      </c>
      <c r="M282" s="17">
        <v>700</v>
      </c>
      <c r="P282" s="11" t="s">
        <v>410</v>
      </c>
      <c r="R282" s="7" t="e">
        <f t="shared" si="40"/>
        <v>#REF!</v>
      </c>
      <c r="S282" s="18">
        <v>37.097000000000001</v>
      </c>
    </row>
    <row r="283" spans="1:19" ht="14.45" customHeight="1">
      <c r="A283" s="4">
        <v>280</v>
      </c>
      <c r="C283" s="2" t="s">
        <v>412</v>
      </c>
      <c r="D283" s="7">
        <v>80.95</v>
      </c>
      <c r="E283" s="7" t="e">
        <f>#REF!+D283</f>
        <v>#REF!</v>
      </c>
      <c r="F283" s="7">
        <v>79.75</v>
      </c>
      <c r="G283" s="9" t="e">
        <f t="shared" si="34"/>
        <v>#REF!</v>
      </c>
      <c r="H283" s="9" t="e">
        <f t="shared" si="35"/>
        <v>#REF!</v>
      </c>
      <c r="I283" s="9" t="e">
        <f t="shared" si="36"/>
        <v>#REF!</v>
      </c>
      <c r="J283" s="9" t="e">
        <f t="shared" si="37"/>
        <v>#REF!</v>
      </c>
      <c r="K283" s="9" t="e">
        <f t="shared" si="38"/>
        <v>#REF!</v>
      </c>
      <c r="L283" s="10" t="e">
        <f t="shared" si="39"/>
        <v>#REF!</v>
      </c>
      <c r="M283" s="17">
        <v>900</v>
      </c>
      <c r="P283" s="11" t="s">
        <v>350</v>
      </c>
      <c r="Q283" s="11" t="s">
        <v>413</v>
      </c>
      <c r="R283" s="7" t="e">
        <f t="shared" si="40"/>
        <v>#REF!</v>
      </c>
      <c r="S283" s="18">
        <v>76.111000000000004</v>
      </c>
    </row>
    <row r="284" spans="1:19" ht="14.45" customHeight="1">
      <c r="A284" s="4">
        <v>281</v>
      </c>
      <c r="C284" s="2" t="s">
        <v>414</v>
      </c>
      <c r="D284" s="7">
        <v>611.54999999999995</v>
      </c>
      <c r="E284" s="7" t="e">
        <f>#REF!+D284</f>
        <v>#REF!</v>
      </c>
      <c r="F284" s="7">
        <v>593.45000000000005</v>
      </c>
      <c r="G284" s="9" t="e">
        <f t="shared" si="34"/>
        <v>#REF!</v>
      </c>
      <c r="H284" s="9" t="e">
        <f t="shared" si="35"/>
        <v>#REF!</v>
      </c>
      <c r="I284" s="9" t="e">
        <f t="shared" si="36"/>
        <v>#REF!</v>
      </c>
      <c r="J284" s="9" t="e">
        <f t="shared" si="37"/>
        <v>#REF!</v>
      </c>
      <c r="K284" s="9" t="e">
        <f t="shared" si="38"/>
        <v>#REF!</v>
      </c>
      <c r="L284" s="10" t="e">
        <f t="shared" si="39"/>
        <v>#REF!</v>
      </c>
      <c r="M284" s="17">
        <v>700</v>
      </c>
      <c r="P284" s="11" t="s">
        <v>1265</v>
      </c>
      <c r="Q284" s="11" t="s">
        <v>207</v>
      </c>
      <c r="R284" s="7" t="e">
        <f t="shared" si="40"/>
        <v>#REF!</v>
      </c>
      <c r="S284" s="18">
        <v>76.111000000000004</v>
      </c>
    </row>
    <row r="285" spans="1:19" ht="14.45" customHeight="1">
      <c r="A285" s="4">
        <v>282</v>
      </c>
      <c r="C285" s="2" t="s">
        <v>415</v>
      </c>
      <c r="D285" s="7">
        <v>786.25</v>
      </c>
      <c r="E285" s="7" t="e">
        <f>#REF!+D285</f>
        <v>#REF!</v>
      </c>
      <c r="F285" s="7">
        <v>780.85</v>
      </c>
      <c r="G285" s="9" t="e">
        <f t="shared" si="34"/>
        <v>#REF!</v>
      </c>
      <c r="H285" s="9" t="e">
        <f t="shared" si="35"/>
        <v>#REF!</v>
      </c>
      <c r="I285" s="9" t="e">
        <f t="shared" si="36"/>
        <v>#REF!</v>
      </c>
      <c r="J285" s="9" t="e">
        <f t="shared" si="37"/>
        <v>#REF!</v>
      </c>
      <c r="K285" s="9" t="e">
        <f t="shared" si="38"/>
        <v>#REF!</v>
      </c>
      <c r="L285" s="10" t="e">
        <f t="shared" si="39"/>
        <v>#REF!</v>
      </c>
      <c r="M285" s="4" t="s">
        <v>418</v>
      </c>
      <c r="R285" s="7" t="e">
        <f t="shared" si="40"/>
        <v>#REF!</v>
      </c>
      <c r="S285" s="18">
        <v>76.111000000000004</v>
      </c>
    </row>
    <row r="286" spans="1:19" ht="14.45" customHeight="1">
      <c r="A286" s="4">
        <v>283</v>
      </c>
      <c r="C286" s="2" t="s">
        <v>416</v>
      </c>
      <c r="D286" s="7">
        <v>28.7</v>
      </c>
      <c r="E286" s="7" t="e">
        <f>#REF!+D286</f>
        <v>#REF!</v>
      </c>
      <c r="F286" s="7">
        <v>22.1</v>
      </c>
      <c r="G286" s="9" t="e">
        <f t="shared" si="34"/>
        <v>#REF!</v>
      </c>
      <c r="H286" s="9" t="e">
        <f t="shared" si="35"/>
        <v>#REF!</v>
      </c>
      <c r="I286" s="9" t="e">
        <f t="shared" si="36"/>
        <v>#REF!</v>
      </c>
      <c r="J286" s="9" t="e">
        <f t="shared" si="37"/>
        <v>#REF!</v>
      </c>
      <c r="K286" s="9" t="e">
        <f t="shared" si="38"/>
        <v>#REF!</v>
      </c>
      <c r="L286" s="10" t="e">
        <f t="shared" si="39"/>
        <v>#REF!</v>
      </c>
      <c r="M286" s="4">
        <v>1050</v>
      </c>
      <c r="P286" s="11" t="s">
        <v>1263</v>
      </c>
      <c r="Q286" s="11" t="s">
        <v>1262</v>
      </c>
      <c r="R286" s="7" t="e">
        <f t="shared" si="40"/>
        <v>#REF!</v>
      </c>
      <c r="S286" s="18">
        <v>76.111000000000004</v>
      </c>
    </row>
    <row r="287" spans="1:19" ht="14.45" customHeight="1">
      <c r="A287" s="4">
        <v>284</v>
      </c>
      <c r="C287" s="2" t="s">
        <v>417</v>
      </c>
      <c r="D287" s="7">
        <v>227.35</v>
      </c>
      <c r="E287" s="7" t="e">
        <f>#REF!+D287</f>
        <v>#REF!</v>
      </c>
      <c r="F287" s="7">
        <v>166.75</v>
      </c>
      <c r="G287" s="9" t="e">
        <f t="shared" si="34"/>
        <v>#REF!</v>
      </c>
      <c r="H287" s="9" t="e">
        <f t="shared" si="35"/>
        <v>#REF!</v>
      </c>
      <c r="I287" s="9" t="e">
        <f t="shared" si="36"/>
        <v>#REF!</v>
      </c>
      <c r="J287" s="9" t="e">
        <f t="shared" si="37"/>
        <v>#REF!</v>
      </c>
      <c r="K287" s="9" t="e">
        <f t="shared" si="38"/>
        <v>#REF!</v>
      </c>
      <c r="L287" s="10" t="e">
        <f t="shared" si="39"/>
        <v>#REF!</v>
      </c>
      <c r="M287" s="4">
        <v>1050</v>
      </c>
      <c r="P287" s="11" t="s">
        <v>1194</v>
      </c>
      <c r="R287" s="7" t="e">
        <f t="shared" si="40"/>
        <v>#REF!</v>
      </c>
      <c r="S287" s="18">
        <v>76.111000000000004</v>
      </c>
    </row>
    <row r="288" spans="1:19" ht="14.45" customHeight="1">
      <c r="A288" s="4">
        <v>285</v>
      </c>
      <c r="C288" s="2" t="s">
        <v>419</v>
      </c>
      <c r="D288" s="7">
        <v>289.39999999999998</v>
      </c>
      <c r="E288" s="7" t="e">
        <f>#REF!+D288</f>
        <v>#REF!</v>
      </c>
      <c r="F288" s="7">
        <v>128</v>
      </c>
      <c r="G288" s="9" t="e">
        <f t="shared" si="34"/>
        <v>#REF!</v>
      </c>
      <c r="H288" s="9" t="e">
        <f t="shared" si="35"/>
        <v>#REF!</v>
      </c>
      <c r="I288" s="9" t="e">
        <f t="shared" si="36"/>
        <v>#REF!</v>
      </c>
      <c r="J288" s="9" t="e">
        <f t="shared" si="37"/>
        <v>#REF!</v>
      </c>
      <c r="K288" s="9" t="e">
        <f t="shared" si="38"/>
        <v>#REF!</v>
      </c>
      <c r="L288" s="10" t="e">
        <f t="shared" si="39"/>
        <v>#REF!</v>
      </c>
      <c r="M288" s="4">
        <v>650</v>
      </c>
      <c r="P288" s="11" t="s">
        <v>420</v>
      </c>
      <c r="Q288" s="11" t="s">
        <v>420</v>
      </c>
      <c r="R288" s="7" t="e">
        <f t="shared" si="40"/>
        <v>#REF!</v>
      </c>
      <c r="S288" s="18">
        <v>37.085000000000001</v>
      </c>
    </row>
    <row r="289" spans="1:19" ht="14.45" customHeight="1">
      <c r="A289" s="4">
        <v>286</v>
      </c>
      <c r="C289" s="2" t="s">
        <v>421</v>
      </c>
      <c r="D289" s="7">
        <v>264.39999999999998</v>
      </c>
      <c r="E289" s="7" t="e">
        <f>#REF!+D289</f>
        <v>#REF!</v>
      </c>
      <c r="F289" s="7">
        <v>263.89999999999998</v>
      </c>
      <c r="G289" s="9" t="e">
        <f t="shared" si="34"/>
        <v>#REF!</v>
      </c>
      <c r="H289" s="9" t="e">
        <f t="shared" si="35"/>
        <v>#REF!</v>
      </c>
      <c r="I289" s="9" t="e">
        <f t="shared" si="36"/>
        <v>#REF!</v>
      </c>
      <c r="J289" s="9" t="e">
        <f t="shared" si="37"/>
        <v>#REF!</v>
      </c>
      <c r="K289" s="9" t="e">
        <f t="shared" si="38"/>
        <v>#REF!</v>
      </c>
      <c r="L289" s="10" t="e">
        <f t="shared" si="39"/>
        <v>#REF!</v>
      </c>
      <c r="M289" s="4">
        <v>650</v>
      </c>
      <c r="P289" s="11" t="s">
        <v>1195</v>
      </c>
      <c r="Q289" s="11" t="s">
        <v>1011</v>
      </c>
      <c r="R289" s="7" t="e">
        <f t="shared" si="40"/>
        <v>#REF!</v>
      </c>
      <c r="S289" s="18">
        <v>37.085000000000001</v>
      </c>
    </row>
    <row r="290" spans="1:19" ht="14.45" customHeight="1">
      <c r="A290" s="4">
        <v>287</v>
      </c>
      <c r="C290" s="2" t="s">
        <v>422</v>
      </c>
      <c r="D290" s="7">
        <v>89.1</v>
      </c>
      <c r="E290" s="7" t="e">
        <f>#REF!+D290</f>
        <v>#REF!</v>
      </c>
      <c r="F290" s="7">
        <v>89</v>
      </c>
      <c r="G290" s="9" t="e">
        <f t="shared" si="34"/>
        <v>#REF!</v>
      </c>
      <c r="H290" s="9" t="e">
        <f t="shared" si="35"/>
        <v>#REF!</v>
      </c>
      <c r="I290" s="9" t="e">
        <f t="shared" si="36"/>
        <v>#REF!</v>
      </c>
      <c r="J290" s="9" t="e">
        <f t="shared" si="37"/>
        <v>#REF!</v>
      </c>
      <c r="K290" s="9" t="e">
        <f t="shared" si="38"/>
        <v>#REF!</v>
      </c>
      <c r="L290" s="10" t="e">
        <f t="shared" si="39"/>
        <v>#REF!</v>
      </c>
      <c r="M290" s="4">
        <v>650</v>
      </c>
      <c r="P290" s="11" t="s">
        <v>423</v>
      </c>
      <c r="Q290" s="11" t="s">
        <v>423</v>
      </c>
      <c r="R290" s="7" t="e">
        <f t="shared" si="40"/>
        <v>#REF!</v>
      </c>
      <c r="S290" s="18">
        <v>37.082000000000001</v>
      </c>
    </row>
    <row r="291" spans="1:19" ht="14.45" customHeight="1">
      <c r="A291" s="4">
        <v>288</v>
      </c>
      <c r="C291" s="2" t="s">
        <v>424</v>
      </c>
      <c r="D291" s="7">
        <v>542.25</v>
      </c>
      <c r="E291" s="7" t="e">
        <f>#REF!+D291</f>
        <v>#REF!</v>
      </c>
      <c r="F291" s="7">
        <v>166.75</v>
      </c>
      <c r="G291" s="9" t="e">
        <f t="shared" si="34"/>
        <v>#REF!</v>
      </c>
      <c r="H291" s="9" t="e">
        <f t="shared" si="35"/>
        <v>#REF!</v>
      </c>
      <c r="I291" s="9" t="e">
        <f t="shared" si="36"/>
        <v>#REF!</v>
      </c>
      <c r="J291" s="9" t="e">
        <f t="shared" si="37"/>
        <v>#REF!</v>
      </c>
      <c r="K291" s="9" t="e">
        <f t="shared" si="38"/>
        <v>#REF!</v>
      </c>
      <c r="L291" s="10" t="e">
        <f t="shared" si="39"/>
        <v>#REF!</v>
      </c>
      <c r="M291" s="4">
        <v>650</v>
      </c>
      <c r="P291" s="11" t="s">
        <v>425</v>
      </c>
      <c r="Q291" s="11" t="s">
        <v>425</v>
      </c>
      <c r="R291" s="7" t="e">
        <f t="shared" si="40"/>
        <v>#REF!</v>
      </c>
      <c r="S291" s="18">
        <v>37.082000000000001</v>
      </c>
    </row>
    <row r="292" spans="1:19" ht="14.45" customHeight="1">
      <c r="A292" s="4">
        <v>289</v>
      </c>
      <c r="C292" s="2" t="s">
        <v>426</v>
      </c>
      <c r="D292" s="7">
        <v>166.25</v>
      </c>
      <c r="E292" s="7" t="e">
        <f>#REF!+D292</f>
        <v>#REF!</v>
      </c>
      <c r="F292" s="7">
        <v>164.75</v>
      </c>
      <c r="G292" s="9" t="e">
        <f t="shared" si="34"/>
        <v>#REF!</v>
      </c>
      <c r="H292" s="9" t="e">
        <f t="shared" si="35"/>
        <v>#REF!</v>
      </c>
      <c r="I292" s="9" t="e">
        <f t="shared" si="36"/>
        <v>#REF!</v>
      </c>
      <c r="J292" s="9" t="e">
        <f t="shared" si="37"/>
        <v>#REF!</v>
      </c>
      <c r="K292" s="9" t="e">
        <f t="shared" si="38"/>
        <v>#REF!</v>
      </c>
      <c r="L292" s="10" t="e">
        <f t="shared" si="39"/>
        <v>#REF!</v>
      </c>
      <c r="M292" s="4">
        <v>650</v>
      </c>
      <c r="P292" s="11" t="s">
        <v>1198</v>
      </c>
      <c r="Q292" s="11" t="s">
        <v>1198</v>
      </c>
      <c r="R292" s="7" t="e">
        <f t="shared" si="40"/>
        <v>#REF!</v>
      </c>
      <c r="S292" s="18">
        <v>37.082000000000001</v>
      </c>
    </row>
    <row r="293" spans="1:19" ht="14.45" customHeight="1">
      <c r="A293" s="4">
        <v>290</v>
      </c>
      <c r="C293" s="2" t="s">
        <v>427</v>
      </c>
      <c r="D293" s="7">
        <v>395.1</v>
      </c>
      <c r="E293" s="7" t="e">
        <f>#REF!+D293</f>
        <v>#REF!</v>
      </c>
      <c r="F293" s="7">
        <v>166.75</v>
      </c>
      <c r="G293" s="9" t="e">
        <f t="shared" si="34"/>
        <v>#REF!</v>
      </c>
      <c r="H293" s="9" t="e">
        <f t="shared" si="35"/>
        <v>#REF!</v>
      </c>
      <c r="I293" s="9" t="e">
        <f t="shared" si="36"/>
        <v>#REF!</v>
      </c>
      <c r="J293" s="9" t="e">
        <f t="shared" si="37"/>
        <v>#REF!</v>
      </c>
      <c r="K293" s="9" t="e">
        <f t="shared" si="38"/>
        <v>#REF!</v>
      </c>
      <c r="L293" s="10" t="e">
        <f t="shared" si="39"/>
        <v>#REF!</v>
      </c>
      <c r="M293" s="4">
        <v>650</v>
      </c>
      <c r="P293" s="11" t="s">
        <v>428</v>
      </c>
      <c r="Q293" s="11" t="s">
        <v>428</v>
      </c>
      <c r="R293" s="7" t="e">
        <f t="shared" si="40"/>
        <v>#REF!</v>
      </c>
      <c r="S293" s="18">
        <v>37.082000000000001</v>
      </c>
    </row>
    <row r="294" spans="1:19" ht="14.45" customHeight="1">
      <c r="A294" s="4">
        <v>291</v>
      </c>
      <c r="C294" s="2" t="s">
        <v>429</v>
      </c>
      <c r="D294" s="7">
        <v>93.45</v>
      </c>
      <c r="E294" s="7" t="e">
        <f>#REF!+D294</f>
        <v>#REF!</v>
      </c>
      <c r="F294" s="7">
        <v>93.45</v>
      </c>
      <c r="G294" s="9" t="e">
        <f t="shared" si="34"/>
        <v>#REF!</v>
      </c>
      <c r="H294" s="9" t="e">
        <f t="shared" si="35"/>
        <v>#REF!</v>
      </c>
      <c r="I294" s="9" t="e">
        <f t="shared" si="36"/>
        <v>#REF!</v>
      </c>
      <c r="J294" s="9" t="e">
        <f t="shared" si="37"/>
        <v>#REF!</v>
      </c>
      <c r="K294" s="9" t="e">
        <f t="shared" si="38"/>
        <v>#REF!</v>
      </c>
      <c r="L294" s="10" t="e">
        <f t="shared" si="39"/>
        <v>#REF!</v>
      </c>
      <c r="M294" s="4">
        <v>700</v>
      </c>
      <c r="P294" s="11" t="s">
        <v>430</v>
      </c>
      <c r="Q294" s="11" t="s">
        <v>430</v>
      </c>
      <c r="R294" s="7" t="e">
        <f t="shared" si="40"/>
        <v>#REF!</v>
      </c>
      <c r="S294" s="18">
        <v>37.082000000000001</v>
      </c>
    </row>
    <row r="295" spans="1:19" ht="14.45" customHeight="1">
      <c r="A295" s="4">
        <v>292</v>
      </c>
      <c r="C295" s="2" t="s">
        <v>431</v>
      </c>
      <c r="D295" s="7">
        <v>316.64999999999998</v>
      </c>
      <c r="E295" s="7" t="e">
        <f>#REF!+D295</f>
        <v>#REF!</v>
      </c>
      <c r="F295" s="7">
        <v>166.75</v>
      </c>
      <c r="G295" s="9" t="e">
        <f t="shared" si="34"/>
        <v>#REF!</v>
      </c>
      <c r="H295" s="9" t="e">
        <f t="shared" si="35"/>
        <v>#REF!</v>
      </c>
      <c r="I295" s="9" t="e">
        <f t="shared" si="36"/>
        <v>#REF!</v>
      </c>
      <c r="J295" s="9" t="e">
        <f t="shared" si="37"/>
        <v>#REF!</v>
      </c>
      <c r="K295" s="9" t="e">
        <f t="shared" si="38"/>
        <v>#REF!</v>
      </c>
      <c r="L295" s="10" t="e">
        <f t="shared" si="39"/>
        <v>#REF!</v>
      </c>
      <c r="M295" s="4">
        <v>650</v>
      </c>
      <c r="P295" s="11" t="s">
        <v>432</v>
      </c>
      <c r="Q295" s="11" t="s">
        <v>432</v>
      </c>
      <c r="R295" s="7" t="e">
        <f t="shared" si="40"/>
        <v>#REF!</v>
      </c>
      <c r="S295" s="18">
        <v>37.084000000000003</v>
      </c>
    </row>
    <row r="296" spans="1:19" ht="14.45" customHeight="1">
      <c r="A296" s="4">
        <v>293</v>
      </c>
      <c r="C296" s="2" t="s">
        <v>433</v>
      </c>
      <c r="D296" s="7">
        <v>642.4</v>
      </c>
      <c r="E296" s="7" t="e">
        <f>#REF!+D296</f>
        <v>#REF!</v>
      </c>
      <c r="F296" s="7">
        <v>450</v>
      </c>
      <c r="G296" s="9" t="e">
        <f t="shared" si="34"/>
        <v>#REF!</v>
      </c>
      <c r="H296" s="9" t="e">
        <f t="shared" si="35"/>
        <v>#REF!</v>
      </c>
      <c r="I296" s="9" t="e">
        <f t="shared" si="36"/>
        <v>#REF!</v>
      </c>
      <c r="J296" s="9" t="e">
        <f t="shared" si="37"/>
        <v>#REF!</v>
      </c>
      <c r="K296" s="9" t="e">
        <f t="shared" si="38"/>
        <v>#REF!</v>
      </c>
      <c r="L296" s="10" t="e">
        <f t="shared" si="39"/>
        <v>#REF!</v>
      </c>
      <c r="M296" s="4">
        <v>650</v>
      </c>
      <c r="P296" s="11" t="s">
        <v>434</v>
      </c>
      <c r="Q296" s="11" t="s">
        <v>434</v>
      </c>
      <c r="R296" s="7" t="e">
        <f t="shared" si="40"/>
        <v>#REF!</v>
      </c>
      <c r="S296" s="18">
        <v>37.084000000000003</v>
      </c>
    </row>
    <row r="297" spans="1:19" ht="14.45" customHeight="1">
      <c r="A297" s="4">
        <v>294</v>
      </c>
      <c r="C297" s="2" t="s">
        <v>435</v>
      </c>
      <c r="D297" s="7">
        <v>106.35</v>
      </c>
      <c r="E297" s="7" t="e">
        <f>#REF!+D297</f>
        <v>#REF!</v>
      </c>
      <c r="F297" s="7">
        <v>105.45</v>
      </c>
      <c r="G297" s="9" t="e">
        <f t="shared" si="34"/>
        <v>#REF!</v>
      </c>
      <c r="H297" s="9" t="e">
        <f t="shared" si="35"/>
        <v>#REF!</v>
      </c>
      <c r="I297" s="9" t="e">
        <f t="shared" si="36"/>
        <v>#REF!</v>
      </c>
      <c r="J297" s="9" t="e">
        <f t="shared" si="37"/>
        <v>#REF!</v>
      </c>
      <c r="K297" s="9" t="e">
        <f t="shared" si="38"/>
        <v>#REF!</v>
      </c>
      <c r="L297" s="10" t="e">
        <f t="shared" si="39"/>
        <v>#REF!</v>
      </c>
      <c r="M297" s="4">
        <v>650</v>
      </c>
      <c r="P297" s="11" t="s">
        <v>436</v>
      </c>
      <c r="Q297" s="11" t="s">
        <v>436</v>
      </c>
      <c r="R297" s="7" t="e">
        <f t="shared" si="40"/>
        <v>#REF!</v>
      </c>
      <c r="S297" s="18">
        <v>37.084000000000003</v>
      </c>
    </row>
    <row r="298" spans="1:19" ht="14.45" customHeight="1">
      <c r="A298" s="4">
        <v>295</v>
      </c>
      <c r="C298" s="2" t="s">
        <v>437</v>
      </c>
      <c r="D298" s="7">
        <v>154.25</v>
      </c>
      <c r="E298" s="7" t="e">
        <f>#REF!+D298</f>
        <v>#REF!</v>
      </c>
      <c r="F298" s="7">
        <v>153.65</v>
      </c>
      <c r="G298" s="9" t="e">
        <f t="shared" si="34"/>
        <v>#REF!</v>
      </c>
      <c r="H298" s="9" t="e">
        <f t="shared" si="35"/>
        <v>#REF!</v>
      </c>
      <c r="I298" s="9" t="e">
        <f t="shared" si="36"/>
        <v>#REF!</v>
      </c>
      <c r="J298" s="9" t="e">
        <f t="shared" si="37"/>
        <v>#REF!</v>
      </c>
      <c r="K298" s="9" t="e">
        <f t="shared" si="38"/>
        <v>#REF!</v>
      </c>
      <c r="L298" s="10" t="e">
        <f t="shared" si="39"/>
        <v>#REF!</v>
      </c>
      <c r="M298" s="4">
        <v>650</v>
      </c>
      <c r="P298" s="11" t="s">
        <v>438</v>
      </c>
      <c r="Q298" s="11" t="s">
        <v>438</v>
      </c>
      <c r="R298" s="7" t="e">
        <f t="shared" si="40"/>
        <v>#REF!</v>
      </c>
      <c r="S298" s="18">
        <v>37.082999999999998</v>
      </c>
    </row>
    <row r="299" spans="1:19" ht="14.45" customHeight="1">
      <c r="A299" s="4">
        <v>296</v>
      </c>
      <c r="C299" s="2" t="s">
        <v>439</v>
      </c>
      <c r="D299" s="7">
        <v>231.9</v>
      </c>
      <c r="E299" s="7" t="e">
        <f>#REF!+D299</f>
        <v>#REF!</v>
      </c>
      <c r="F299" s="7">
        <v>166.75</v>
      </c>
      <c r="G299" s="9" t="e">
        <f t="shared" si="34"/>
        <v>#REF!</v>
      </c>
      <c r="H299" s="9" t="e">
        <f t="shared" si="35"/>
        <v>#REF!</v>
      </c>
      <c r="I299" s="9" t="e">
        <f t="shared" si="36"/>
        <v>#REF!</v>
      </c>
      <c r="J299" s="9" t="e">
        <f t="shared" si="37"/>
        <v>#REF!</v>
      </c>
      <c r="K299" s="9" t="e">
        <f t="shared" si="38"/>
        <v>#REF!</v>
      </c>
      <c r="L299" s="10" t="e">
        <f t="shared" si="39"/>
        <v>#REF!</v>
      </c>
      <c r="M299" s="4">
        <v>700</v>
      </c>
      <c r="P299" s="11" t="s">
        <v>440</v>
      </c>
      <c r="Q299" s="11" t="s">
        <v>440</v>
      </c>
      <c r="R299" s="7" t="e">
        <f t="shared" si="40"/>
        <v>#REF!</v>
      </c>
      <c r="S299" s="18">
        <v>37.082999999999998</v>
      </c>
    </row>
    <row r="300" spans="1:19" ht="14.45" customHeight="1">
      <c r="A300" s="4">
        <v>297</v>
      </c>
      <c r="C300" s="2" t="s">
        <v>441</v>
      </c>
      <c r="D300" s="7">
        <v>363.6</v>
      </c>
      <c r="E300" s="7" t="e">
        <f>#REF!+D300</f>
        <v>#REF!</v>
      </c>
      <c r="F300" s="7">
        <v>153.5</v>
      </c>
      <c r="G300" s="9" t="e">
        <f t="shared" si="34"/>
        <v>#REF!</v>
      </c>
      <c r="H300" s="9" t="e">
        <f t="shared" si="35"/>
        <v>#REF!</v>
      </c>
      <c r="I300" s="9" t="e">
        <f t="shared" si="36"/>
        <v>#REF!</v>
      </c>
      <c r="J300" s="9" t="e">
        <f t="shared" si="37"/>
        <v>#REF!</v>
      </c>
      <c r="K300" s="9" t="e">
        <f t="shared" si="38"/>
        <v>#REF!</v>
      </c>
      <c r="L300" s="10" t="e">
        <f t="shared" si="39"/>
        <v>#REF!</v>
      </c>
      <c r="M300" s="4">
        <v>650</v>
      </c>
      <c r="P300" s="11" t="s">
        <v>442</v>
      </c>
      <c r="Q300" s="11" t="s">
        <v>442</v>
      </c>
      <c r="R300" s="7" t="e">
        <f t="shared" si="40"/>
        <v>#REF!</v>
      </c>
      <c r="S300" s="18">
        <v>37.082999999999998</v>
      </c>
    </row>
    <row r="301" spans="1:19" ht="14.45" customHeight="1">
      <c r="A301" s="4">
        <v>298</v>
      </c>
      <c r="C301" s="2" t="s">
        <v>443</v>
      </c>
      <c r="D301" s="7">
        <v>88.95</v>
      </c>
      <c r="E301" s="7" t="e">
        <f>#REF!+D301</f>
        <v>#REF!</v>
      </c>
      <c r="F301" s="7">
        <v>88.25</v>
      </c>
      <c r="G301" s="9" t="e">
        <f t="shared" si="34"/>
        <v>#REF!</v>
      </c>
      <c r="H301" s="9" t="e">
        <f t="shared" si="35"/>
        <v>#REF!</v>
      </c>
      <c r="I301" s="9" t="e">
        <f t="shared" si="36"/>
        <v>#REF!</v>
      </c>
      <c r="J301" s="9" t="e">
        <f t="shared" si="37"/>
        <v>#REF!</v>
      </c>
      <c r="K301" s="9" t="e">
        <f t="shared" si="38"/>
        <v>#REF!</v>
      </c>
      <c r="L301" s="10" t="e">
        <f t="shared" si="39"/>
        <v>#REF!</v>
      </c>
      <c r="M301" s="4">
        <v>650</v>
      </c>
      <c r="P301" s="11" t="s">
        <v>444</v>
      </c>
      <c r="Q301" s="11" t="s">
        <v>444</v>
      </c>
      <c r="R301" s="7" t="e">
        <f t="shared" si="40"/>
        <v>#REF!</v>
      </c>
      <c r="S301" s="18">
        <v>37.082999999999998</v>
      </c>
    </row>
    <row r="302" spans="1:19" ht="14.45" customHeight="1">
      <c r="A302" s="4">
        <v>299</v>
      </c>
      <c r="C302" s="2" t="s">
        <v>445</v>
      </c>
      <c r="D302" s="7">
        <v>166.35</v>
      </c>
      <c r="E302" s="7" t="e">
        <f>#REF!+D302</f>
        <v>#REF!</v>
      </c>
      <c r="F302" s="7">
        <v>164.55</v>
      </c>
      <c r="G302" s="9" t="e">
        <f t="shared" ref="G302:G365" si="41">E302-F302</f>
        <v>#REF!</v>
      </c>
      <c r="H302" s="9" t="e">
        <f t="shared" ref="H302:H313" si="42">+G302*0.11104</f>
        <v>#REF!</v>
      </c>
      <c r="I302" s="9" t="e">
        <f t="shared" ref="I302:I365" si="43">+G302-H302</f>
        <v>#REF!</v>
      </c>
      <c r="J302" s="9" t="e">
        <f t="shared" ref="J302:J365" si="44">+I302*18%</f>
        <v>#REF!</v>
      </c>
      <c r="K302" s="9" t="e">
        <f t="shared" ref="K302:K365" si="45">+I302+J302</f>
        <v>#REF!</v>
      </c>
      <c r="L302" s="10" t="e">
        <f t="shared" ref="L302:L312" si="46">ROUND(K302,1)</f>
        <v>#REF!</v>
      </c>
      <c r="M302" s="4">
        <v>650</v>
      </c>
      <c r="P302" s="11" t="s">
        <v>446</v>
      </c>
      <c r="Q302" s="11" t="s">
        <v>446</v>
      </c>
      <c r="R302" s="7" t="e">
        <f t="shared" ref="R302:R365" si="47">+L302-M302</f>
        <v>#REF!</v>
      </c>
      <c r="S302" s="18">
        <v>37.082999999999998</v>
      </c>
    </row>
    <row r="303" spans="1:19" ht="14.45" customHeight="1">
      <c r="A303" s="4">
        <v>300</v>
      </c>
      <c r="C303" s="2" t="s">
        <v>447</v>
      </c>
      <c r="D303" s="7">
        <v>456.55</v>
      </c>
      <c r="E303" s="7" t="e">
        <f>#REF!+D303</f>
        <v>#REF!</v>
      </c>
      <c r="F303" s="7">
        <v>455.15</v>
      </c>
      <c r="G303" s="9" t="e">
        <f t="shared" si="41"/>
        <v>#REF!</v>
      </c>
      <c r="H303" s="9" t="e">
        <f t="shared" si="42"/>
        <v>#REF!</v>
      </c>
      <c r="I303" s="9" t="e">
        <f t="shared" si="43"/>
        <v>#REF!</v>
      </c>
      <c r="J303" s="9" t="e">
        <f t="shared" si="44"/>
        <v>#REF!</v>
      </c>
      <c r="K303" s="9" t="e">
        <f t="shared" si="45"/>
        <v>#REF!</v>
      </c>
      <c r="L303" s="10" t="e">
        <f t="shared" si="46"/>
        <v>#REF!</v>
      </c>
      <c r="M303" s="4">
        <v>900</v>
      </c>
      <c r="P303" s="11" t="s">
        <v>448</v>
      </c>
      <c r="Q303" s="11" t="s">
        <v>448</v>
      </c>
      <c r="R303" s="7" t="e">
        <f t="shared" si="47"/>
        <v>#REF!</v>
      </c>
      <c r="S303" s="18">
        <v>37.097000000000001</v>
      </c>
    </row>
    <row r="304" spans="1:19" ht="14.45" customHeight="1">
      <c r="A304" s="4">
        <v>301</v>
      </c>
      <c r="C304" s="2" t="s">
        <v>985</v>
      </c>
      <c r="D304" s="7">
        <v>397.4</v>
      </c>
      <c r="E304" s="7" t="e">
        <f>#REF!+D304</f>
        <v>#REF!</v>
      </c>
      <c r="F304" s="7">
        <v>82.8</v>
      </c>
      <c r="G304" s="9" t="e">
        <f t="shared" si="41"/>
        <v>#REF!</v>
      </c>
      <c r="H304" s="9" t="e">
        <f t="shared" si="42"/>
        <v>#REF!</v>
      </c>
      <c r="I304" s="9" t="e">
        <f t="shared" si="43"/>
        <v>#REF!</v>
      </c>
      <c r="J304" s="9" t="e">
        <f t="shared" si="44"/>
        <v>#REF!</v>
      </c>
      <c r="K304" s="9" t="e">
        <f t="shared" si="45"/>
        <v>#REF!</v>
      </c>
      <c r="L304" s="10" t="e">
        <f t="shared" si="46"/>
        <v>#REF!</v>
      </c>
      <c r="M304" s="4">
        <v>900</v>
      </c>
      <c r="P304" s="11" t="s">
        <v>1010</v>
      </c>
      <c r="Q304" s="11" t="s">
        <v>1011</v>
      </c>
      <c r="R304" s="7" t="e">
        <f t="shared" si="47"/>
        <v>#REF!</v>
      </c>
      <c r="S304" s="18">
        <v>37.085000000000001</v>
      </c>
    </row>
    <row r="305" spans="1:20" ht="14.45" customHeight="1">
      <c r="A305" s="4">
        <v>302</v>
      </c>
      <c r="C305" s="2" t="s">
        <v>986</v>
      </c>
      <c r="D305" s="7">
        <v>76.2</v>
      </c>
      <c r="E305" s="7" t="e">
        <f>#REF!+D305</f>
        <v>#REF!</v>
      </c>
      <c r="F305" s="7">
        <v>73.5</v>
      </c>
      <c r="G305" s="9" t="e">
        <f t="shared" si="41"/>
        <v>#REF!</v>
      </c>
      <c r="H305" s="9" t="e">
        <f t="shared" si="42"/>
        <v>#REF!</v>
      </c>
      <c r="I305" s="9" t="e">
        <f t="shared" si="43"/>
        <v>#REF!</v>
      </c>
      <c r="J305" s="9" t="e">
        <f t="shared" si="44"/>
        <v>#REF!</v>
      </c>
      <c r="K305" s="9" t="e">
        <f t="shared" si="45"/>
        <v>#REF!</v>
      </c>
      <c r="L305" s="10" t="e">
        <f t="shared" si="46"/>
        <v>#REF!</v>
      </c>
      <c r="M305" s="4">
        <v>700</v>
      </c>
      <c r="P305" s="11" t="s">
        <v>1012</v>
      </c>
      <c r="Q305" s="11" t="s">
        <v>1011</v>
      </c>
      <c r="R305" s="7" t="e">
        <f t="shared" si="47"/>
        <v>#REF!</v>
      </c>
      <c r="S305" s="18">
        <v>37.082000000000001</v>
      </c>
    </row>
    <row r="306" spans="1:20" ht="14.45" customHeight="1">
      <c r="A306" s="4">
        <v>303</v>
      </c>
      <c r="C306" s="2" t="s">
        <v>987</v>
      </c>
      <c r="D306" s="7">
        <v>41.45</v>
      </c>
      <c r="E306" s="7" t="e">
        <f>#REF!+D306</f>
        <v>#REF!</v>
      </c>
      <c r="F306" s="7">
        <v>41.25</v>
      </c>
      <c r="G306" s="9" t="e">
        <f t="shared" si="41"/>
        <v>#REF!</v>
      </c>
      <c r="H306" s="9" t="e">
        <f t="shared" si="42"/>
        <v>#REF!</v>
      </c>
      <c r="I306" s="9" t="e">
        <f t="shared" si="43"/>
        <v>#REF!</v>
      </c>
      <c r="J306" s="9" t="e">
        <f t="shared" si="44"/>
        <v>#REF!</v>
      </c>
      <c r="K306" s="9" t="e">
        <f t="shared" si="45"/>
        <v>#REF!</v>
      </c>
      <c r="L306" s="10" t="e">
        <f t="shared" si="46"/>
        <v>#REF!</v>
      </c>
      <c r="M306" s="4">
        <v>700</v>
      </c>
      <c r="P306" s="11" t="s">
        <v>1103</v>
      </c>
      <c r="Q306" s="11" t="s">
        <v>1264</v>
      </c>
      <c r="R306" s="7" t="e">
        <f t="shared" si="47"/>
        <v>#REF!</v>
      </c>
      <c r="S306" s="18">
        <v>76.111000000000004</v>
      </c>
    </row>
    <row r="307" spans="1:20" ht="14.45" customHeight="1">
      <c r="A307" s="4">
        <v>304</v>
      </c>
      <c r="C307" s="2" t="s">
        <v>988</v>
      </c>
      <c r="D307" s="7">
        <v>1032.1500000000001</v>
      </c>
      <c r="E307" s="7" t="e">
        <f>#REF!+D307</f>
        <v>#REF!</v>
      </c>
      <c r="F307" s="7">
        <v>96.75</v>
      </c>
      <c r="G307" s="9" t="e">
        <f t="shared" si="41"/>
        <v>#REF!</v>
      </c>
      <c r="H307" s="9" t="e">
        <f t="shared" si="42"/>
        <v>#REF!</v>
      </c>
      <c r="I307" s="9" t="e">
        <f t="shared" si="43"/>
        <v>#REF!</v>
      </c>
      <c r="J307" s="9" t="e">
        <f t="shared" si="44"/>
        <v>#REF!</v>
      </c>
      <c r="K307" s="9" t="e">
        <f t="shared" si="45"/>
        <v>#REF!</v>
      </c>
      <c r="L307" s="10" t="e">
        <f t="shared" si="46"/>
        <v>#REF!</v>
      </c>
      <c r="M307" s="4">
        <v>700</v>
      </c>
      <c r="P307" s="11" t="s">
        <v>1013</v>
      </c>
      <c r="R307" s="7" t="e">
        <f t="shared" si="47"/>
        <v>#REF!</v>
      </c>
      <c r="S307" s="18">
        <v>37.084000000000003</v>
      </c>
    </row>
    <row r="308" spans="1:20" ht="14.45" customHeight="1">
      <c r="A308" s="4">
        <v>305</v>
      </c>
      <c r="C308" s="2" t="s">
        <v>989</v>
      </c>
      <c r="D308" s="7">
        <v>187.75</v>
      </c>
      <c r="E308" s="7" t="e">
        <f>#REF!+D308</f>
        <v>#REF!</v>
      </c>
      <c r="F308" s="7">
        <v>166.75</v>
      </c>
      <c r="G308" s="9" t="e">
        <f t="shared" si="41"/>
        <v>#REF!</v>
      </c>
      <c r="H308" s="9" t="e">
        <f t="shared" si="42"/>
        <v>#REF!</v>
      </c>
      <c r="I308" s="9" t="e">
        <f t="shared" si="43"/>
        <v>#REF!</v>
      </c>
      <c r="J308" s="9" t="e">
        <f t="shared" si="44"/>
        <v>#REF!</v>
      </c>
      <c r="K308" s="9" t="e">
        <f t="shared" si="45"/>
        <v>#REF!</v>
      </c>
      <c r="L308" s="10" t="e">
        <f t="shared" si="46"/>
        <v>#REF!</v>
      </c>
      <c r="M308" s="4">
        <v>650</v>
      </c>
      <c r="P308" s="11" t="s">
        <v>1197</v>
      </c>
      <c r="Q308" s="11" t="s">
        <v>1196</v>
      </c>
      <c r="R308" s="7" t="e">
        <f t="shared" si="47"/>
        <v>#REF!</v>
      </c>
      <c r="S308" s="18">
        <v>37.084000000000003</v>
      </c>
    </row>
    <row r="309" spans="1:20" ht="14.45" customHeight="1">
      <c r="A309" s="4">
        <v>306</v>
      </c>
      <c r="C309" s="2" t="s">
        <v>990</v>
      </c>
      <c r="D309" s="7">
        <v>147.75</v>
      </c>
      <c r="E309" s="7" t="e">
        <f>#REF!+D309</f>
        <v>#REF!</v>
      </c>
      <c r="F309" s="7">
        <v>144.75</v>
      </c>
      <c r="G309" s="9" t="e">
        <f t="shared" si="41"/>
        <v>#REF!</v>
      </c>
      <c r="H309" s="9" t="e">
        <f t="shared" si="42"/>
        <v>#REF!</v>
      </c>
      <c r="I309" s="9" t="e">
        <f t="shared" si="43"/>
        <v>#REF!</v>
      </c>
      <c r="J309" s="9" t="e">
        <f t="shared" si="44"/>
        <v>#REF!</v>
      </c>
      <c r="K309" s="9" t="e">
        <f t="shared" si="45"/>
        <v>#REF!</v>
      </c>
      <c r="L309" s="10" t="e">
        <f t="shared" si="46"/>
        <v>#REF!</v>
      </c>
      <c r="M309" s="4">
        <v>650</v>
      </c>
      <c r="P309" s="11" t="s">
        <v>1014</v>
      </c>
      <c r="R309" s="7" t="e">
        <f t="shared" si="47"/>
        <v>#REF!</v>
      </c>
      <c r="S309" s="18">
        <v>37.094999999999999</v>
      </c>
    </row>
    <row r="310" spans="1:20" ht="14.45" customHeight="1">
      <c r="A310" s="4">
        <v>307</v>
      </c>
      <c r="C310" s="2" t="s">
        <v>991</v>
      </c>
      <c r="D310" s="7">
        <v>51.85</v>
      </c>
      <c r="E310" s="7" t="e">
        <f>#REF!+D310</f>
        <v>#REF!</v>
      </c>
      <c r="F310" s="7">
        <v>51.35</v>
      </c>
      <c r="G310" s="9" t="e">
        <f t="shared" si="41"/>
        <v>#REF!</v>
      </c>
      <c r="H310" s="9" t="e">
        <f t="shared" si="42"/>
        <v>#REF!</v>
      </c>
      <c r="I310" s="9" t="e">
        <f t="shared" si="43"/>
        <v>#REF!</v>
      </c>
      <c r="J310" s="9" t="e">
        <f t="shared" si="44"/>
        <v>#REF!</v>
      </c>
      <c r="K310" s="9" t="e">
        <f t="shared" si="45"/>
        <v>#REF!</v>
      </c>
      <c r="L310" s="10" t="e">
        <f t="shared" si="46"/>
        <v>#REF!</v>
      </c>
      <c r="M310" s="4">
        <v>700</v>
      </c>
      <c r="P310" s="11" t="s">
        <v>1112</v>
      </c>
      <c r="R310" s="7" t="e">
        <f t="shared" si="47"/>
        <v>#REF!</v>
      </c>
      <c r="S310" s="18">
        <v>37.040999999999997</v>
      </c>
    </row>
    <row r="311" spans="1:20" ht="14.45" customHeight="1">
      <c r="A311" s="4">
        <v>308</v>
      </c>
      <c r="C311" s="2" t="s">
        <v>992</v>
      </c>
      <c r="D311" s="7">
        <v>39.75</v>
      </c>
      <c r="E311" s="7" t="e">
        <f>#REF!+D311</f>
        <v>#REF!</v>
      </c>
      <c r="F311" s="7">
        <v>39.25</v>
      </c>
      <c r="G311" s="9" t="e">
        <f t="shared" si="41"/>
        <v>#REF!</v>
      </c>
      <c r="H311" s="9" t="e">
        <f t="shared" si="42"/>
        <v>#REF!</v>
      </c>
      <c r="I311" s="9" t="e">
        <f t="shared" si="43"/>
        <v>#REF!</v>
      </c>
      <c r="J311" s="9" t="e">
        <f t="shared" si="44"/>
        <v>#REF!</v>
      </c>
      <c r="K311" s="9" t="e">
        <f t="shared" si="45"/>
        <v>#REF!</v>
      </c>
      <c r="L311" s="10" t="e">
        <f t="shared" si="46"/>
        <v>#REF!</v>
      </c>
      <c r="M311" s="4">
        <v>700</v>
      </c>
      <c r="P311" s="11" t="s">
        <v>1261</v>
      </c>
      <c r="R311" s="7" t="e">
        <f t="shared" si="47"/>
        <v>#REF!</v>
      </c>
      <c r="S311" s="18">
        <v>37.051000000000002</v>
      </c>
    </row>
    <row r="312" spans="1:20" ht="14.45" customHeight="1">
      <c r="A312" s="4">
        <v>309</v>
      </c>
      <c r="C312" s="2" t="s">
        <v>993</v>
      </c>
      <c r="D312" s="7">
        <v>90.2</v>
      </c>
      <c r="E312" s="7" t="e">
        <f>#REF!+D312</f>
        <v>#REF!</v>
      </c>
      <c r="F312" s="7">
        <v>90.2</v>
      </c>
      <c r="G312" s="9" t="e">
        <f t="shared" si="41"/>
        <v>#REF!</v>
      </c>
      <c r="H312" s="9" t="e">
        <f t="shared" si="42"/>
        <v>#REF!</v>
      </c>
      <c r="I312" s="9" t="e">
        <f t="shared" si="43"/>
        <v>#REF!</v>
      </c>
      <c r="J312" s="9" t="e">
        <f t="shared" si="44"/>
        <v>#REF!</v>
      </c>
      <c r="K312" s="9" t="e">
        <f t="shared" si="45"/>
        <v>#REF!</v>
      </c>
      <c r="L312" s="10" t="e">
        <f t="shared" si="46"/>
        <v>#REF!</v>
      </c>
      <c r="M312" s="4">
        <v>700</v>
      </c>
      <c r="P312" s="11" t="s">
        <v>1015</v>
      </c>
      <c r="Q312" s="11" t="s">
        <v>498</v>
      </c>
      <c r="R312" s="7" t="e">
        <f t="shared" si="47"/>
        <v>#REF!</v>
      </c>
      <c r="S312" s="18">
        <v>37.090000000000003</v>
      </c>
    </row>
    <row r="313" spans="1:20" ht="14.45" customHeight="1">
      <c r="A313" s="4">
        <v>310</v>
      </c>
      <c r="C313" s="2" t="s">
        <v>994</v>
      </c>
      <c r="D313" s="7">
        <v>223.05</v>
      </c>
      <c r="E313" s="7" t="e">
        <f>#REF!+D313</f>
        <v>#REF!</v>
      </c>
      <c r="F313" s="7">
        <v>166.75</v>
      </c>
      <c r="G313" s="9" t="e">
        <f t="shared" si="41"/>
        <v>#REF!</v>
      </c>
      <c r="H313" s="9" t="e">
        <f t="shared" si="42"/>
        <v>#REF!</v>
      </c>
      <c r="I313" s="9" t="e">
        <f t="shared" si="43"/>
        <v>#REF!</v>
      </c>
      <c r="J313" s="9" t="e">
        <f t="shared" si="44"/>
        <v>#REF!</v>
      </c>
      <c r="K313" s="9" t="e">
        <f t="shared" si="45"/>
        <v>#REF!</v>
      </c>
      <c r="L313" s="10" t="e">
        <f>ROUND(K313,1)-0.4</f>
        <v>#REF!</v>
      </c>
      <c r="M313" s="4">
        <v>700</v>
      </c>
      <c r="P313" s="11" t="s">
        <v>1260</v>
      </c>
      <c r="Q313" s="11" t="s">
        <v>1016</v>
      </c>
      <c r="R313" s="7" t="e">
        <f t="shared" si="47"/>
        <v>#REF!</v>
      </c>
      <c r="S313" s="18">
        <v>37.091999999999999</v>
      </c>
    </row>
    <row r="314" spans="1:20" ht="14.45" customHeight="1">
      <c r="A314" s="4">
        <v>311</v>
      </c>
      <c r="C314" s="2" t="s">
        <v>449</v>
      </c>
      <c r="D314" s="7">
        <v>118.85</v>
      </c>
      <c r="E314" s="7" t="e">
        <f>#REF!+D314</f>
        <v>#REF!</v>
      </c>
      <c r="F314" s="7">
        <v>118.75</v>
      </c>
      <c r="G314" s="9" t="e">
        <f t="shared" si="41"/>
        <v>#REF!</v>
      </c>
      <c r="H314" s="9" t="e">
        <f t="shared" ref="H314:H377" si="48">+G314*0.10819724</f>
        <v>#REF!</v>
      </c>
      <c r="I314" s="9" t="e">
        <f t="shared" si="43"/>
        <v>#REF!</v>
      </c>
      <c r="J314" s="9" t="e">
        <f t="shared" si="44"/>
        <v>#REF!</v>
      </c>
      <c r="K314" s="9" t="e">
        <f t="shared" si="45"/>
        <v>#REF!</v>
      </c>
      <c r="L314" s="10" t="e">
        <f t="shared" ref="L314:L377" si="49">ROUND(K314,1)</f>
        <v>#REF!</v>
      </c>
      <c r="M314" s="4">
        <v>650</v>
      </c>
      <c r="P314" s="11" t="s">
        <v>450</v>
      </c>
      <c r="Q314" s="11" t="s">
        <v>451</v>
      </c>
      <c r="R314" s="7" t="e">
        <f t="shared" si="47"/>
        <v>#REF!</v>
      </c>
      <c r="S314" s="4">
        <v>37.043999999999997</v>
      </c>
    </row>
    <row r="315" spans="1:20" ht="14.45" customHeight="1">
      <c r="A315" s="4">
        <v>312</v>
      </c>
      <c r="C315" s="2" t="s">
        <v>452</v>
      </c>
      <c r="D315" s="7">
        <v>56.75</v>
      </c>
      <c r="E315" s="7" t="e">
        <f>#REF!+D315</f>
        <v>#REF!</v>
      </c>
      <c r="F315" s="7">
        <v>56.75</v>
      </c>
      <c r="G315" s="9" t="e">
        <f t="shared" si="41"/>
        <v>#REF!</v>
      </c>
      <c r="H315" s="9" t="e">
        <f t="shared" si="48"/>
        <v>#REF!</v>
      </c>
      <c r="I315" s="9" t="e">
        <f t="shared" si="43"/>
        <v>#REF!</v>
      </c>
      <c r="J315" s="9" t="e">
        <f t="shared" si="44"/>
        <v>#REF!</v>
      </c>
      <c r="K315" s="9" t="e">
        <f t="shared" si="45"/>
        <v>#REF!</v>
      </c>
      <c r="L315" s="10" t="e">
        <f t="shared" si="49"/>
        <v>#REF!</v>
      </c>
      <c r="M315" s="4">
        <v>650</v>
      </c>
      <c r="P315" s="11" t="s">
        <v>453</v>
      </c>
      <c r="Q315" s="11" t="s">
        <v>451</v>
      </c>
      <c r="R315" s="7" t="e">
        <f t="shared" si="47"/>
        <v>#REF!</v>
      </c>
      <c r="S315" s="4">
        <v>37.043999999999997</v>
      </c>
    </row>
    <row r="316" spans="1:20" ht="14.45" customHeight="1">
      <c r="A316" s="4">
        <v>313</v>
      </c>
      <c r="C316" s="2" t="s">
        <v>454</v>
      </c>
      <c r="D316" s="7">
        <v>317.3</v>
      </c>
      <c r="E316" s="7" t="e">
        <f>#REF!+D316</f>
        <v>#REF!</v>
      </c>
      <c r="F316" s="7">
        <v>166.75</v>
      </c>
      <c r="G316" s="9" t="e">
        <f t="shared" si="41"/>
        <v>#REF!</v>
      </c>
      <c r="H316" s="9" t="e">
        <f t="shared" si="48"/>
        <v>#REF!</v>
      </c>
      <c r="I316" s="9" t="e">
        <f t="shared" si="43"/>
        <v>#REF!</v>
      </c>
      <c r="J316" s="9" t="e">
        <f t="shared" si="44"/>
        <v>#REF!</v>
      </c>
      <c r="K316" s="9" t="e">
        <f t="shared" si="45"/>
        <v>#REF!</v>
      </c>
      <c r="L316" s="10" t="e">
        <f t="shared" si="49"/>
        <v>#REF!</v>
      </c>
      <c r="M316" s="4">
        <v>650</v>
      </c>
      <c r="P316" s="11" t="s">
        <v>455</v>
      </c>
      <c r="Q316" s="11" t="s">
        <v>451</v>
      </c>
      <c r="R316" s="7" t="e">
        <f t="shared" si="47"/>
        <v>#REF!</v>
      </c>
      <c r="S316" s="4">
        <v>37.043999999999997</v>
      </c>
      <c r="T316" s="16"/>
    </row>
    <row r="317" spans="1:20" ht="14.45" customHeight="1">
      <c r="A317" s="4">
        <v>314</v>
      </c>
      <c r="C317" s="2" t="s">
        <v>456</v>
      </c>
      <c r="D317" s="7">
        <v>248.75</v>
      </c>
      <c r="E317" s="7" t="e">
        <f>#REF!+D317</f>
        <v>#REF!</v>
      </c>
      <c r="F317" s="7">
        <v>166.75</v>
      </c>
      <c r="G317" s="9" t="e">
        <f t="shared" si="41"/>
        <v>#REF!</v>
      </c>
      <c r="H317" s="9" t="e">
        <f t="shared" si="48"/>
        <v>#REF!</v>
      </c>
      <c r="I317" s="9" t="e">
        <f t="shared" si="43"/>
        <v>#REF!</v>
      </c>
      <c r="J317" s="9" t="e">
        <f t="shared" si="44"/>
        <v>#REF!</v>
      </c>
      <c r="K317" s="9" t="e">
        <f t="shared" si="45"/>
        <v>#REF!</v>
      </c>
      <c r="L317" s="10" t="e">
        <f t="shared" si="49"/>
        <v>#REF!</v>
      </c>
      <c r="M317" s="4">
        <v>650</v>
      </c>
      <c r="P317" s="11" t="s">
        <v>457</v>
      </c>
      <c r="Q317" s="11" t="s">
        <v>451</v>
      </c>
      <c r="R317" s="7" t="e">
        <f t="shared" si="47"/>
        <v>#REF!</v>
      </c>
      <c r="S317" s="4">
        <v>37.043999999999997</v>
      </c>
    </row>
    <row r="318" spans="1:20" ht="14.45" customHeight="1">
      <c r="A318" s="4">
        <v>315</v>
      </c>
      <c r="C318" s="2" t="s">
        <v>458</v>
      </c>
      <c r="D318" s="7">
        <v>206.5</v>
      </c>
      <c r="E318" s="7" t="e">
        <f>#REF!+D318</f>
        <v>#REF!</v>
      </c>
      <c r="F318" s="7">
        <v>166.75</v>
      </c>
      <c r="G318" s="9" t="e">
        <f t="shared" si="41"/>
        <v>#REF!</v>
      </c>
      <c r="H318" s="9" t="e">
        <f t="shared" si="48"/>
        <v>#REF!</v>
      </c>
      <c r="I318" s="9" t="e">
        <f t="shared" si="43"/>
        <v>#REF!</v>
      </c>
      <c r="J318" s="9" t="e">
        <f t="shared" si="44"/>
        <v>#REF!</v>
      </c>
      <c r="K318" s="9" t="e">
        <f t="shared" si="45"/>
        <v>#REF!</v>
      </c>
      <c r="L318" s="10" t="e">
        <f t="shared" si="49"/>
        <v>#REF!</v>
      </c>
      <c r="M318" s="4">
        <v>650</v>
      </c>
      <c r="P318" s="11" t="s">
        <v>459</v>
      </c>
      <c r="Q318" s="11" t="s">
        <v>451</v>
      </c>
      <c r="R318" s="7" t="e">
        <f t="shared" si="47"/>
        <v>#REF!</v>
      </c>
      <c r="S318" s="4">
        <v>37.043999999999997</v>
      </c>
    </row>
    <row r="319" spans="1:20" ht="14.45" customHeight="1">
      <c r="A319" s="4">
        <v>316</v>
      </c>
      <c r="C319" s="2" t="s">
        <v>460</v>
      </c>
      <c r="D319" s="7">
        <v>64.7</v>
      </c>
      <c r="E319" s="7" t="e">
        <f>#REF!+D319</f>
        <v>#REF!</v>
      </c>
      <c r="F319" s="7">
        <v>64.5</v>
      </c>
      <c r="G319" s="9" t="e">
        <f t="shared" si="41"/>
        <v>#REF!</v>
      </c>
      <c r="H319" s="9" t="e">
        <f t="shared" si="48"/>
        <v>#REF!</v>
      </c>
      <c r="I319" s="9" t="e">
        <f t="shared" si="43"/>
        <v>#REF!</v>
      </c>
      <c r="J319" s="9" t="e">
        <f t="shared" si="44"/>
        <v>#REF!</v>
      </c>
      <c r="K319" s="9" t="e">
        <f t="shared" si="45"/>
        <v>#REF!</v>
      </c>
      <c r="L319" s="10" t="e">
        <f t="shared" si="49"/>
        <v>#REF!</v>
      </c>
      <c r="M319" s="4">
        <v>700</v>
      </c>
      <c r="P319" s="11" t="s">
        <v>461</v>
      </c>
      <c r="Q319" s="11" t="s">
        <v>462</v>
      </c>
      <c r="R319" s="7" t="e">
        <f t="shared" si="47"/>
        <v>#REF!</v>
      </c>
      <c r="S319" s="4">
        <v>37.091999999999999</v>
      </c>
    </row>
    <row r="320" spans="1:20" ht="14.45" customHeight="1">
      <c r="A320" s="4">
        <v>317</v>
      </c>
      <c r="C320" s="2" t="s">
        <v>463</v>
      </c>
      <c r="D320" s="7">
        <v>182.3</v>
      </c>
      <c r="E320" s="7" t="e">
        <f>#REF!+D320</f>
        <v>#REF!</v>
      </c>
      <c r="F320" s="7">
        <v>166.75</v>
      </c>
      <c r="G320" s="9" t="e">
        <f t="shared" si="41"/>
        <v>#REF!</v>
      </c>
      <c r="H320" s="9" t="e">
        <f t="shared" si="48"/>
        <v>#REF!</v>
      </c>
      <c r="I320" s="9" t="e">
        <f t="shared" si="43"/>
        <v>#REF!</v>
      </c>
      <c r="J320" s="9" t="e">
        <f t="shared" si="44"/>
        <v>#REF!</v>
      </c>
      <c r="K320" s="9" t="e">
        <f t="shared" si="45"/>
        <v>#REF!</v>
      </c>
      <c r="L320" s="10" t="e">
        <f t="shared" si="49"/>
        <v>#REF!</v>
      </c>
      <c r="M320" s="4">
        <v>650</v>
      </c>
      <c r="P320" s="11" t="s">
        <v>464</v>
      </c>
      <c r="Q320" s="11" t="s">
        <v>462</v>
      </c>
      <c r="R320" s="7" t="e">
        <f t="shared" si="47"/>
        <v>#REF!</v>
      </c>
      <c r="S320" s="4">
        <v>37.091999999999999</v>
      </c>
      <c r="T320" s="16"/>
    </row>
    <row r="321" spans="1:20" ht="14.45" customHeight="1">
      <c r="A321" s="4">
        <v>318</v>
      </c>
      <c r="C321" s="2" t="s">
        <v>465</v>
      </c>
      <c r="D321" s="7">
        <v>218.35</v>
      </c>
      <c r="E321" s="7" t="e">
        <f>#REF!+D321</f>
        <v>#REF!</v>
      </c>
      <c r="F321" s="7">
        <v>166.75</v>
      </c>
      <c r="G321" s="9" t="e">
        <f t="shared" si="41"/>
        <v>#REF!</v>
      </c>
      <c r="H321" s="9" t="e">
        <f t="shared" si="48"/>
        <v>#REF!</v>
      </c>
      <c r="I321" s="9" t="e">
        <f t="shared" si="43"/>
        <v>#REF!</v>
      </c>
      <c r="J321" s="9" t="e">
        <f t="shared" si="44"/>
        <v>#REF!</v>
      </c>
      <c r="K321" s="9" t="e">
        <f t="shared" si="45"/>
        <v>#REF!</v>
      </c>
      <c r="L321" s="10" t="e">
        <f t="shared" si="49"/>
        <v>#REF!</v>
      </c>
      <c r="M321" s="4">
        <v>650</v>
      </c>
      <c r="P321" s="11" t="s">
        <v>466</v>
      </c>
      <c r="Q321" s="11" t="s">
        <v>462</v>
      </c>
      <c r="R321" s="7" t="e">
        <f t="shared" si="47"/>
        <v>#REF!</v>
      </c>
      <c r="S321" s="4">
        <v>37.091999999999999</v>
      </c>
    </row>
    <row r="322" spans="1:20" ht="14.45" customHeight="1">
      <c r="A322" s="4">
        <v>319</v>
      </c>
      <c r="C322" s="2" t="s">
        <v>467</v>
      </c>
      <c r="D322" s="7">
        <v>194.95</v>
      </c>
      <c r="E322" s="7" t="e">
        <f>#REF!+D322</f>
        <v>#REF!</v>
      </c>
      <c r="F322" s="7">
        <v>166.75</v>
      </c>
      <c r="G322" s="9" t="e">
        <f t="shared" si="41"/>
        <v>#REF!</v>
      </c>
      <c r="H322" s="9" t="e">
        <f t="shared" si="48"/>
        <v>#REF!</v>
      </c>
      <c r="I322" s="9" t="e">
        <f t="shared" si="43"/>
        <v>#REF!</v>
      </c>
      <c r="J322" s="9" t="e">
        <f t="shared" si="44"/>
        <v>#REF!</v>
      </c>
      <c r="K322" s="9" t="e">
        <f t="shared" si="45"/>
        <v>#REF!</v>
      </c>
      <c r="L322" s="10" t="e">
        <f t="shared" si="49"/>
        <v>#REF!</v>
      </c>
      <c r="M322" s="4">
        <v>700</v>
      </c>
      <c r="P322" s="11" t="s">
        <v>468</v>
      </c>
      <c r="Q322" s="11" t="s">
        <v>462</v>
      </c>
      <c r="R322" s="7" t="e">
        <f t="shared" si="47"/>
        <v>#REF!</v>
      </c>
      <c r="S322" s="4">
        <v>37.091999999999999</v>
      </c>
    </row>
    <row r="323" spans="1:20" ht="14.45" customHeight="1">
      <c r="A323" s="4">
        <v>320</v>
      </c>
      <c r="C323" s="2" t="s">
        <v>469</v>
      </c>
      <c r="D323" s="7">
        <v>326.75</v>
      </c>
      <c r="E323" s="7" t="e">
        <f>#REF!+D323</f>
        <v>#REF!</v>
      </c>
      <c r="F323" s="7">
        <v>166.75</v>
      </c>
      <c r="G323" s="9" t="e">
        <f t="shared" si="41"/>
        <v>#REF!</v>
      </c>
      <c r="H323" s="9" t="e">
        <f t="shared" si="48"/>
        <v>#REF!</v>
      </c>
      <c r="I323" s="9" t="e">
        <f t="shared" si="43"/>
        <v>#REF!</v>
      </c>
      <c r="J323" s="9" t="e">
        <f t="shared" si="44"/>
        <v>#REF!</v>
      </c>
      <c r="K323" s="9" t="e">
        <f t="shared" si="45"/>
        <v>#REF!</v>
      </c>
      <c r="L323" s="10" t="e">
        <f t="shared" si="49"/>
        <v>#REF!</v>
      </c>
      <c r="M323" s="4">
        <v>650</v>
      </c>
      <c r="P323" s="11" t="s">
        <v>470</v>
      </c>
      <c r="Q323" s="11" t="s">
        <v>462</v>
      </c>
      <c r="R323" s="7" t="e">
        <f t="shared" si="47"/>
        <v>#REF!</v>
      </c>
      <c r="S323" s="4">
        <v>37.091999999999999</v>
      </c>
    </row>
    <row r="324" spans="1:20" ht="14.45" customHeight="1">
      <c r="A324" s="4">
        <v>321</v>
      </c>
      <c r="C324" s="2" t="s">
        <v>471</v>
      </c>
      <c r="D324" s="7">
        <v>137.4</v>
      </c>
      <c r="E324" s="7" t="e">
        <f>#REF!+D324</f>
        <v>#REF!</v>
      </c>
      <c r="F324" s="7">
        <v>134</v>
      </c>
      <c r="G324" s="9" t="e">
        <f t="shared" si="41"/>
        <v>#REF!</v>
      </c>
      <c r="H324" s="9" t="e">
        <f t="shared" si="48"/>
        <v>#REF!</v>
      </c>
      <c r="I324" s="9" t="e">
        <f t="shared" si="43"/>
        <v>#REF!</v>
      </c>
      <c r="J324" s="9" t="e">
        <f t="shared" si="44"/>
        <v>#REF!</v>
      </c>
      <c r="K324" s="9" t="e">
        <f t="shared" si="45"/>
        <v>#REF!</v>
      </c>
      <c r="L324" s="10" t="e">
        <f t="shared" si="49"/>
        <v>#REF!</v>
      </c>
      <c r="M324" s="4">
        <v>650</v>
      </c>
      <c r="P324" s="11" t="s">
        <v>472</v>
      </c>
      <c r="Q324" s="11" t="s">
        <v>462</v>
      </c>
      <c r="R324" s="7" t="e">
        <f t="shared" si="47"/>
        <v>#REF!</v>
      </c>
      <c r="S324" s="4">
        <v>37.091999999999999</v>
      </c>
    </row>
    <row r="325" spans="1:20" ht="14.45" customHeight="1">
      <c r="A325" s="4">
        <v>322</v>
      </c>
      <c r="C325" s="2" t="s">
        <v>473</v>
      </c>
      <c r="D325" s="7">
        <v>114.4</v>
      </c>
      <c r="E325" s="7" t="e">
        <f>#REF!+D325</f>
        <v>#REF!</v>
      </c>
      <c r="F325" s="7">
        <v>113.1</v>
      </c>
      <c r="G325" s="9" t="e">
        <f t="shared" si="41"/>
        <v>#REF!</v>
      </c>
      <c r="H325" s="9" t="e">
        <f t="shared" si="48"/>
        <v>#REF!</v>
      </c>
      <c r="I325" s="9" t="e">
        <f t="shared" si="43"/>
        <v>#REF!</v>
      </c>
      <c r="J325" s="9" t="e">
        <f t="shared" si="44"/>
        <v>#REF!</v>
      </c>
      <c r="K325" s="9" t="e">
        <f t="shared" si="45"/>
        <v>#REF!</v>
      </c>
      <c r="L325" s="10" t="e">
        <f t="shared" si="49"/>
        <v>#REF!</v>
      </c>
      <c r="M325" s="4">
        <v>650</v>
      </c>
      <c r="P325" s="11" t="s">
        <v>474</v>
      </c>
      <c r="Q325" s="11" t="s">
        <v>462</v>
      </c>
      <c r="R325" s="7" t="e">
        <f t="shared" si="47"/>
        <v>#REF!</v>
      </c>
      <c r="S325" s="4">
        <v>37.091999999999999</v>
      </c>
      <c r="T325" s="16"/>
    </row>
    <row r="326" spans="1:20" ht="14.45" customHeight="1">
      <c r="A326" s="4">
        <v>323</v>
      </c>
      <c r="C326" s="2" t="s">
        <v>475</v>
      </c>
      <c r="D326" s="7">
        <v>371.4</v>
      </c>
      <c r="E326" s="7" t="e">
        <f>#REF!+D326</f>
        <v>#REF!</v>
      </c>
      <c r="F326" s="7">
        <v>166.85</v>
      </c>
      <c r="G326" s="9" t="e">
        <f t="shared" si="41"/>
        <v>#REF!</v>
      </c>
      <c r="H326" s="9" t="e">
        <f t="shared" si="48"/>
        <v>#REF!</v>
      </c>
      <c r="I326" s="9" t="e">
        <f t="shared" si="43"/>
        <v>#REF!</v>
      </c>
      <c r="J326" s="9" t="e">
        <f t="shared" si="44"/>
        <v>#REF!</v>
      </c>
      <c r="K326" s="9" t="e">
        <f t="shared" si="45"/>
        <v>#REF!</v>
      </c>
      <c r="L326" s="10" t="e">
        <f t="shared" si="49"/>
        <v>#REF!</v>
      </c>
      <c r="M326" s="4">
        <v>650</v>
      </c>
      <c r="P326" s="11" t="s">
        <v>476</v>
      </c>
      <c r="Q326" s="11" t="s">
        <v>462</v>
      </c>
      <c r="R326" s="7" t="e">
        <f t="shared" si="47"/>
        <v>#REF!</v>
      </c>
      <c r="S326" s="4">
        <v>37.091999999999999</v>
      </c>
    </row>
    <row r="327" spans="1:20" ht="14.45" customHeight="1">
      <c r="A327" s="4">
        <v>324</v>
      </c>
      <c r="C327" s="2" t="s">
        <v>477</v>
      </c>
      <c r="D327" s="7">
        <v>177.15</v>
      </c>
      <c r="E327" s="7" t="e">
        <f>#REF!+D327</f>
        <v>#REF!</v>
      </c>
      <c r="F327" s="7">
        <v>166.75</v>
      </c>
      <c r="G327" s="9" t="e">
        <f t="shared" si="41"/>
        <v>#REF!</v>
      </c>
      <c r="H327" s="9" t="e">
        <f t="shared" si="48"/>
        <v>#REF!</v>
      </c>
      <c r="I327" s="9" t="e">
        <f t="shared" si="43"/>
        <v>#REF!</v>
      </c>
      <c r="J327" s="9" t="e">
        <f t="shared" si="44"/>
        <v>#REF!</v>
      </c>
      <c r="K327" s="9" t="e">
        <f t="shared" si="45"/>
        <v>#REF!</v>
      </c>
      <c r="L327" s="10" t="e">
        <f t="shared" si="49"/>
        <v>#REF!</v>
      </c>
      <c r="M327" s="4">
        <v>650</v>
      </c>
      <c r="P327" s="11" t="s">
        <v>478</v>
      </c>
      <c r="Q327" s="11" t="s">
        <v>462</v>
      </c>
      <c r="R327" s="7" t="e">
        <f t="shared" si="47"/>
        <v>#REF!</v>
      </c>
      <c r="S327" s="4">
        <v>37.091999999999999</v>
      </c>
    </row>
    <row r="328" spans="1:20" ht="14.45" customHeight="1">
      <c r="A328" s="4">
        <v>325</v>
      </c>
      <c r="C328" s="2" t="s">
        <v>479</v>
      </c>
      <c r="D328" s="7">
        <v>122.75</v>
      </c>
      <c r="E328" s="7" t="e">
        <f>#REF!+D328</f>
        <v>#REF!</v>
      </c>
      <c r="F328" s="7">
        <v>122.75</v>
      </c>
      <c r="G328" s="9" t="e">
        <f t="shared" si="41"/>
        <v>#REF!</v>
      </c>
      <c r="H328" s="9" t="e">
        <f t="shared" si="48"/>
        <v>#REF!</v>
      </c>
      <c r="I328" s="9" t="e">
        <f t="shared" si="43"/>
        <v>#REF!</v>
      </c>
      <c r="J328" s="9" t="e">
        <f t="shared" si="44"/>
        <v>#REF!</v>
      </c>
      <c r="K328" s="9" t="e">
        <f t="shared" si="45"/>
        <v>#REF!</v>
      </c>
      <c r="L328" s="10" t="e">
        <f t="shared" si="49"/>
        <v>#REF!</v>
      </c>
      <c r="M328" s="4">
        <v>700</v>
      </c>
      <c r="P328" s="11" t="s">
        <v>480</v>
      </c>
      <c r="Q328" s="11" t="s">
        <v>481</v>
      </c>
      <c r="R328" s="7" t="e">
        <f t="shared" si="47"/>
        <v>#REF!</v>
      </c>
      <c r="S328" s="4">
        <v>37.093000000000004</v>
      </c>
    </row>
    <row r="329" spans="1:20" ht="14.45" customHeight="1">
      <c r="A329" s="4">
        <v>326</v>
      </c>
      <c r="C329" s="2" t="s">
        <v>482</v>
      </c>
      <c r="D329" s="7">
        <v>314.14999999999998</v>
      </c>
      <c r="E329" s="7" t="e">
        <f>#REF!+D329</f>
        <v>#REF!</v>
      </c>
      <c r="F329" s="7">
        <v>166.75</v>
      </c>
      <c r="G329" s="9" t="e">
        <f t="shared" si="41"/>
        <v>#REF!</v>
      </c>
      <c r="H329" s="9" t="e">
        <f t="shared" si="48"/>
        <v>#REF!</v>
      </c>
      <c r="I329" s="9" t="e">
        <f t="shared" si="43"/>
        <v>#REF!</v>
      </c>
      <c r="J329" s="9" t="e">
        <f t="shared" si="44"/>
        <v>#REF!</v>
      </c>
      <c r="K329" s="9" t="e">
        <f t="shared" si="45"/>
        <v>#REF!</v>
      </c>
      <c r="L329" s="10" t="e">
        <f t="shared" si="49"/>
        <v>#REF!</v>
      </c>
      <c r="M329" s="4">
        <v>650</v>
      </c>
      <c r="P329" s="11" t="s">
        <v>483</v>
      </c>
      <c r="Q329" s="11" t="s">
        <v>481</v>
      </c>
      <c r="R329" s="7" t="e">
        <f t="shared" si="47"/>
        <v>#REF!</v>
      </c>
      <c r="S329" s="4">
        <v>37.093000000000004</v>
      </c>
    </row>
    <row r="330" spans="1:20" ht="14.45" customHeight="1">
      <c r="A330" s="4">
        <v>327</v>
      </c>
      <c r="C330" s="2" t="s">
        <v>484</v>
      </c>
      <c r="D330" s="7">
        <v>425.85</v>
      </c>
      <c r="E330" s="7" t="e">
        <f>#REF!+D330</f>
        <v>#REF!</v>
      </c>
      <c r="F330" s="7">
        <v>166.75</v>
      </c>
      <c r="G330" s="9" t="e">
        <f t="shared" si="41"/>
        <v>#REF!</v>
      </c>
      <c r="H330" s="9" t="e">
        <f t="shared" si="48"/>
        <v>#REF!</v>
      </c>
      <c r="I330" s="9" t="e">
        <f t="shared" si="43"/>
        <v>#REF!</v>
      </c>
      <c r="J330" s="9" t="e">
        <f t="shared" si="44"/>
        <v>#REF!</v>
      </c>
      <c r="K330" s="9" t="e">
        <f t="shared" si="45"/>
        <v>#REF!</v>
      </c>
      <c r="L330" s="10" t="e">
        <f t="shared" si="49"/>
        <v>#REF!</v>
      </c>
      <c r="M330" s="4">
        <v>650</v>
      </c>
      <c r="P330" s="11" t="s">
        <v>485</v>
      </c>
      <c r="Q330" s="11" t="s">
        <v>481</v>
      </c>
      <c r="R330" s="7" t="e">
        <f t="shared" si="47"/>
        <v>#REF!</v>
      </c>
      <c r="S330" s="4">
        <v>37.093000000000004</v>
      </c>
    </row>
    <row r="331" spans="1:20" ht="14.45" customHeight="1">
      <c r="A331" s="4">
        <v>328</v>
      </c>
      <c r="C331" s="2" t="s">
        <v>486</v>
      </c>
      <c r="D331" s="7">
        <v>248.25</v>
      </c>
      <c r="E331" s="7" t="e">
        <f>#REF!+D331</f>
        <v>#REF!</v>
      </c>
      <c r="F331" s="7">
        <v>166.75</v>
      </c>
      <c r="G331" s="9" t="e">
        <f t="shared" si="41"/>
        <v>#REF!</v>
      </c>
      <c r="H331" s="9" t="e">
        <f t="shared" si="48"/>
        <v>#REF!</v>
      </c>
      <c r="I331" s="9" t="e">
        <f t="shared" si="43"/>
        <v>#REF!</v>
      </c>
      <c r="J331" s="9" t="e">
        <f t="shared" si="44"/>
        <v>#REF!</v>
      </c>
      <c r="K331" s="9" t="e">
        <f t="shared" si="45"/>
        <v>#REF!</v>
      </c>
      <c r="L331" s="10" t="e">
        <f t="shared" si="49"/>
        <v>#REF!</v>
      </c>
      <c r="M331" s="4">
        <v>650</v>
      </c>
      <c r="P331" s="11" t="s">
        <v>487</v>
      </c>
      <c r="Q331" s="11" t="s">
        <v>481</v>
      </c>
      <c r="R331" s="7" t="e">
        <f t="shared" si="47"/>
        <v>#REF!</v>
      </c>
      <c r="S331" s="4">
        <v>37.093000000000004</v>
      </c>
    </row>
    <row r="332" spans="1:20" ht="14.45" customHeight="1">
      <c r="A332" s="4">
        <v>329</v>
      </c>
      <c r="C332" s="2" t="s">
        <v>488</v>
      </c>
      <c r="D332" s="7">
        <v>208.45</v>
      </c>
      <c r="E332" s="7" t="e">
        <f>#REF!+D332</f>
        <v>#REF!</v>
      </c>
      <c r="F332" s="7">
        <v>166.75</v>
      </c>
      <c r="G332" s="9" t="e">
        <f t="shared" si="41"/>
        <v>#REF!</v>
      </c>
      <c r="H332" s="9" t="e">
        <f t="shared" si="48"/>
        <v>#REF!</v>
      </c>
      <c r="I332" s="9" t="e">
        <f t="shared" si="43"/>
        <v>#REF!</v>
      </c>
      <c r="J332" s="9" t="e">
        <f t="shared" si="44"/>
        <v>#REF!</v>
      </c>
      <c r="K332" s="9" t="e">
        <f t="shared" si="45"/>
        <v>#REF!</v>
      </c>
      <c r="L332" s="10" t="e">
        <f t="shared" si="49"/>
        <v>#REF!</v>
      </c>
      <c r="M332" s="4">
        <v>650</v>
      </c>
      <c r="P332" s="11" t="s">
        <v>489</v>
      </c>
      <c r="Q332" s="11" t="s">
        <v>481</v>
      </c>
      <c r="R332" s="7" t="e">
        <f t="shared" si="47"/>
        <v>#REF!</v>
      </c>
      <c r="S332" s="4">
        <v>37.093000000000004</v>
      </c>
    </row>
    <row r="333" spans="1:20" ht="14.45" customHeight="1">
      <c r="A333" s="4">
        <v>330</v>
      </c>
      <c r="C333" s="2" t="s">
        <v>490</v>
      </c>
      <c r="D333" s="7">
        <v>194.3</v>
      </c>
      <c r="E333" s="7" t="e">
        <f>#REF!+D333</f>
        <v>#REF!</v>
      </c>
      <c r="F333" s="7">
        <v>166.75</v>
      </c>
      <c r="G333" s="9" t="e">
        <f t="shared" si="41"/>
        <v>#REF!</v>
      </c>
      <c r="H333" s="9" t="e">
        <f t="shared" si="48"/>
        <v>#REF!</v>
      </c>
      <c r="I333" s="9" t="e">
        <f t="shared" si="43"/>
        <v>#REF!</v>
      </c>
      <c r="J333" s="9" t="e">
        <f t="shared" si="44"/>
        <v>#REF!</v>
      </c>
      <c r="K333" s="9" t="e">
        <f t="shared" si="45"/>
        <v>#REF!</v>
      </c>
      <c r="L333" s="10" t="e">
        <f t="shared" si="49"/>
        <v>#REF!</v>
      </c>
      <c r="M333" s="4">
        <v>650</v>
      </c>
      <c r="P333" s="11" t="s">
        <v>491</v>
      </c>
      <c r="Q333" s="11" t="s">
        <v>481</v>
      </c>
      <c r="R333" s="7" t="e">
        <f t="shared" si="47"/>
        <v>#REF!</v>
      </c>
      <c r="S333" s="4">
        <v>37.093000000000004</v>
      </c>
    </row>
    <row r="334" spans="1:20" ht="14.45" customHeight="1">
      <c r="A334" s="4">
        <v>331</v>
      </c>
      <c r="C334" s="2" t="s">
        <v>492</v>
      </c>
      <c r="D334" s="7">
        <v>200.3</v>
      </c>
      <c r="E334" s="7" t="e">
        <f>#REF!+D334</f>
        <v>#REF!</v>
      </c>
      <c r="F334" s="7">
        <v>166.75</v>
      </c>
      <c r="G334" s="9" t="e">
        <f t="shared" si="41"/>
        <v>#REF!</v>
      </c>
      <c r="H334" s="9" t="e">
        <f t="shared" si="48"/>
        <v>#REF!</v>
      </c>
      <c r="I334" s="9" t="e">
        <f t="shared" si="43"/>
        <v>#REF!</v>
      </c>
      <c r="J334" s="9" t="e">
        <f t="shared" si="44"/>
        <v>#REF!</v>
      </c>
      <c r="K334" s="9" t="e">
        <f t="shared" si="45"/>
        <v>#REF!</v>
      </c>
      <c r="L334" s="10" t="e">
        <f t="shared" si="49"/>
        <v>#REF!</v>
      </c>
      <c r="M334" s="4">
        <v>650</v>
      </c>
      <c r="P334" s="11" t="s">
        <v>493</v>
      </c>
      <c r="Q334" s="11" t="s">
        <v>481</v>
      </c>
      <c r="R334" s="7" t="e">
        <f t="shared" si="47"/>
        <v>#REF!</v>
      </c>
      <c r="S334" s="4">
        <v>37.093000000000004</v>
      </c>
    </row>
    <row r="335" spans="1:20" ht="14.45" customHeight="1">
      <c r="A335" s="4">
        <v>332</v>
      </c>
      <c r="C335" s="2" t="s">
        <v>494</v>
      </c>
      <c r="D335" s="7">
        <v>306.45</v>
      </c>
      <c r="E335" s="7" t="e">
        <f>#REF!+D335</f>
        <v>#REF!</v>
      </c>
      <c r="F335" s="7">
        <v>166.75</v>
      </c>
      <c r="G335" s="9" t="e">
        <f t="shared" si="41"/>
        <v>#REF!</v>
      </c>
      <c r="H335" s="9" t="e">
        <f t="shared" si="48"/>
        <v>#REF!</v>
      </c>
      <c r="I335" s="9" t="e">
        <f t="shared" si="43"/>
        <v>#REF!</v>
      </c>
      <c r="J335" s="9" t="e">
        <f t="shared" si="44"/>
        <v>#REF!</v>
      </c>
      <c r="K335" s="9" t="e">
        <f t="shared" si="45"/>
        <v>#REF!</v>
      </c>
      <c r="L335" s="10" t="e">
        <f t="shared" si="49"/>
        <v>#REF!</v>
      </c>
      <c r="M335" s="4">
        <v>650</v>
      </c>
      <c r="P335" s="11" t="s">
        <v>495</v>
      </c>
      <c r="Q335" s="11" t="s">
        <v>481</v>
      </c>
      <c r="R335" s="7" t="e">
        <f t="shared" si="47"/>
        <v>#REF!</v>
      </c>
      <c r="S335" s="4">
        <v>37.093000000000004</v>
      </c>
    </row>
    <row r="336" spans="1:20" ht="14.45" customHeight="1">
      <c r="A336" s="4">
        <v>333</v>
      </c>
      <c r="C336" s="2" t="s">
        <v>496</v>
      </c>
      <c r="D336" s="7">
        <v>223</v>
      </c>
      <c r="E336" s="7" t="e">
        <f>#REF!+D336</f>
        <v>#REF!</v>
      </c>
      <c r="F336" s="7">
        <v>197.15</v>
      </c>
      <c r="G336" s="9" t="e">
        <f t="shared" si="41"/>
        <v>#REF!</v>
      </c>
      <c r="H336" s="9" t="e">
        <f t="shared" si="48"/>
        <v>#REF!</v>
      </c>
      <c r="I336" s="9" t="e">
        <f t="shared" si="43"/>
        <v>#REF!</v>
      </c>
      <c r="J336" s="9" t="e">
        <f t="shared" si="44"/>
        <v>#REF!</v>
      </c>
      <c r="K336" s="9" t="e">
        <f t="shared" si="45"/>
        <v>#REF!</v>
      </c>
      <c r="L336" s="10" t="e">
        <f t="shared" si="49"/>
        <v>#REF!</v>
      </c>
      <c r="M336" s="4">
        <v>700</v>
      </c>
      <c r="P336" s="11" t="s">
        <v>497</v>
      </c>
      <c r="Q336" s="11" t="s">
        <v>498</v>
      </c>
      <c r="R336" s="7" t="e">
        <f t="shared" si="47"/>
        <v>#REF!</v>
      </c>
      <c r="S336" s="4">
        <v>37.094000000000001</v>
      </c>
    </row>
    <row r="337" spans="1:20" ht="14.45" customHeight="1">
      <c r="A337" s="4">
        <v>334</v>
      </c>
      <c r="C337" s="2" t="s">
        <v>499</v>
      </c>
      <c r="D337" s="7">
        <v>188.2</v>
      </c>
      <c r="E337" s="7" t="e">
        <f>#REF!+D337</f>
        <v>#REF!</v>
      </c>
      <c r="F337" s="7">
        <v>166.75</v>
      </c>
      <c r="G337" s="9" t="e">
        <f t="shared" si="41"/>
        <v>#REF!</v>
      </c>
      <c r="H337" s="9" t="e">
        <f t="shared" si="48"/>
        <v>#REF!</v>
      </c>
      <c r="I337" s="9" t="e">
        <f t="shared" si="43"/>
        <v>#REF!</v>
      </c>
      <c r="J337" s="9" t="e">
        <f t="shared" si="44"/>
        <v>#REF!</v>
      </c>
      <c r="K337" s="9" t="e">
        <f t="shared" si="45"/>
        <v>#REF!</v>
      </c>
      <c r="L337" s="10" t="e">
        <f t="shared" si="49"/>
        <v>#REF!</v>
      </c>
      <c r="M337" s="4">
        <v>650</v>
      </c>
      <c r="P337" s="11" t="s">
        <v>500</v>
      </c>
      <c r="Q337" s="11" t="s">
        <v>498</v>
      </c>
      <c r="R337" s="7" t="e">
        <f t="shared" si="47"/>
        <v>#REF!</v>
      </c>
      <c r="S337" s="4">
        <v>37.094000000000001</v>
      </c>
    </row>
    <row r="338" spans="1:20" ht="14.45" customHeight="1">
      <c r="A338" s="4">
        <v>335</v>
      </c>
      <c r="C338" s="2" t="s">
        <v>501</v>
      </c>
      <c r="D338" s="7">
        <v>315.85000000000002</v>
      </c>
      <c r="E338" s="7" t="e">
        <f>#REF!+D338</f>
        <v>#REF!</v>
      </c>
      <c r="F338" s="7">
        <v>166.75</v>
      </c>
      <c r="G338" s="9" t="e">
        <f t="shared" si="41"/>
        <v>#REF!</v>
      </c>
      <c r="H338" s="9" t="e">
        <f t="shared" si="48"/>
        <v>#REF!</v>
      </c>
      <c r="I338" s="9" t="e">
        <f t="shared" si="43"/>
        <v>#REF!</v>
      </c>
      <c r="J338" s="9" t="e">
        <f t="shared" si="44"/>
        <v>#REF!</v>
      </c>
      <c r="K338" s="9" t="e">
        <f t="shared" si="45"/>
        <v>#REF!</v>
      </c>
      <c r="L338" s="10" t="e">
        <f t="shared" si="49"/>
        <v>#REF!</v>
      </c>
      <c r="M338" s="4">
        <v>650</v>
      </c>
      <c r="P338" s="11" t="s">
        <v>502</v>
      </c>
      <c r="Q338" s="11" t="s">
        <v>498</v>
      </c>
      <c r="R338" s="7" t="e">
        <f t="shared" si="47"/>
        <v>#REF!</v>
      </c>
      <c r="S338" s="4">
        <v>37.094000000000001</v>
      </c>
    </row>
    <row r="339" spans="1:20" ht="14.45" customHeight="1">
      <c r="A339" s="4">
        <v>336</v>
      </c>
      <c r="C339" s="2" t="s">
        <v>503</v>
      </c>
      <c r="D339" s="7">
        <v>663.95</v>
      </c>
      <c r="E339" s="7" t="e">
        <f>#REF!+D339</f>
        <v>#REF!</v>
      </c>
      <c r="F339" s="7">
        <v>166.75</v>
      </c>
      <c r="G339" s="9" t="e">
        <f t="shared" si="41"/>
        <v>#REF!</v>
      </c>
      <c r="H339" s="9" t="e">
        <f t="shared" si="48"/>
        <v>#REF!</v>
      </c>
      <c r="I339" s="9" t="e">
        <f t="shared" si="43"/>
        <v>#REF!</v>
      </c>
      <c r="J339" s="9" t="e">
        <f t="shared" si="44"/>
        <v>#REF!</v>
      </c>
      <c r="K339" s="9" t="e">
        <f t="shared" si="45"/>
        <v>#REF!</v>
      </c>
      <c r="L339" s="10" t="e">
        <f t="shared" si="49"/>
        <v>#REF!</v>
      </c>
      <c r="M339" s="4">
        <v>700</v>
      </c>
      <c r="P339" s="11" t="s">
        <v>504</v>
      </c>
      <c r="Q339" s="11" t="s">
        <v>498</v>
      </c>
      <c r="R339" s="7" t="e">
        <f t="shared" si="47"/>
        <v>#REF!</v>
      </c>
      <c r="S339" s="4">
        <v>37.094000000000001</v>
      </c>
      <c r="T339" s="16"/>
    </row>
    <row r="340" spans="1:20" ht="14.45" customHeight="1">
      <c r="A340" s="4">
        <v>337</v>
      </c>
      <c r="C340" s="2" t="s">
        <v>505</v>
      </c>
      <c r="D340" s="7">
        <v>18</v>
      </c>
      <c r="E340" s="7" t="e">
        <f>#REF!+D340</f>
        <v>#REF!</v>
      </c>
      <c r="F340" s="7">
        <v>18</v>
      </c>
      <c r="G340" s="9" t="e">
        <f t="shared" si="41"/>
        <v>#REF!</v>
      </c>
      <c r="H340" s="9" t="e">
        <f t="shared" si="48"/>
        <v>#REF!</v>
      </c>
      <c r="I340" s="9" t="e">
        <f t="shared" si="43"/>
        <v>#REF!</v>
      </c>
      <c r="J340" s="9" t="e">
        <f t="shared" si="44"/>
        <v>#REF!</v>
      </c>
      <c r="K340" s="9" t="e">
        <f t="shared" si="45"/>
        <v>#REF!</v>
      </c>
      <c r="L340" s="10" t="e">
        <f t="shared" si="49"/>
        <v>#REF!</v>
      </c>
      <c r="M340" s="4">
        <v>650</v>
      </c>
      <c r="P340" s="11" t="s">
        <v>506</v>
      </c>
      <c r="Q340" s="11" t="s">
        <v>498</v>
      </c>
      <c r="R340" s="7" t="e">
        <f t="shared" si="47"/>
        <v>#REF!</v>
      </c>
      <c r="S340" s="4">
        <v>37.094000000000001</v>
      </c>
    </row>
    <row r="341" spans="1:20" ht="14.45" customHeight="1">
      <c r="A341" s="4">
        <v>338</v>
      </c>
      <c r="C341" s="2" t="s">
        <v>507</v>
      </c>
      <c r="D341" s="7">
        <v>126.25</v>
      </c>
      <c r="E341" s="7" t="e">
        <f>#REF!+D341</f>
        <v>#REF!</v>
      </c>
      <c r="F341" s="7">
        <v>126.25</v>
      </c>
      <c r="G341" s="9" t="e">
        <f t="shared" si="41"/>
        <v>#REF!</v>
      </c>
      <c r="H341" s="9" t="e">
        <f t="shared" si="48"/>
        <v>#REF!</v>
      </c>
      <c r="I341" s="9" t="e">
        <f t="shared" si="43"/>
        <v>#REF!</v>
      </c>
      <c r="J341" s="9" t="e">
        <f t="shared" si="44"/>
        <v>#REF!</v>
      </c>
      <c r="K341" s="9" t="e">
        <f t="shared" si="45"/>
        <v>#REF!</v>
      </c>
      <c r="L341" s="10" t="e">
        <f t="shared" si="49"/>
        <v>#REF!</v>
      </c>
      <c r="M341" s="4">
        <v>650</v>
      </c>
      <c r="P341" s="11" t="s">
        <v>508</v>
      </c>
      <c r="Q341" s="11" t="s">
        <v>498</v>
      </c>
      <c r="R341" s="7" t="e">
        <f t="shared" si="47"/>
        <v>#REF!</v>
      </c>
      <c r="S341" s="4">
        <v>37.094000000000001</v>
      </c>
    </row>
    <row r="342" spans="1:20" ht="14.45" customHeight="1">
      <c r="A342" s="4">
        <v>339</v>
      </c>
      <c r="C342" s="2" t="s">
        <v>509</v>
      </c>
      <c r="D342" s="7">
        <v>327.8</v>
      </c>
      <c r="E342" s="7" t="e">
        <f>#REF!+D342</f>
        <v>#REF!</v>
      </c>
      <c r="F342" s="7">
        <v>166.75</v>
      </c>
      <c r="G342" s="9" t="e">
        <f t="shared" si="41"/>
        <v>#REF!</v>
      </c>
      <c r="H342" s="9" t="e">
        <f t="shared" si="48"/>
        <v>#REF!</v>
      </c>
      <c r="I342" s="9" t="e">
        <f t="shared" si="43"/>
        <v>#REF!</v>
      </c>
      <c r="J342" s="9" t="e">
        <f t="shared" si="44"/>
        <v>#REF!</v>
      </c>
      <c r="K342" s="9" t="e">
        <f t="shared" si="45"/>
        <v>#REF!</v>
      </c>
      <c r="L342" s="10" t="e">
        <f t="shared" si="49"/>
        <v>#REF!</v>
      </c>
      <c r="M342" s="4">
        <v>650</v>
      </c>
      <c r="P342" s="11" t="s">
        <v>510</v>
      </c>
      <c r="Q342" s="11" t="s">
        <v>498</v>
      </c>
      <c r="R342" s="7" t="e">
        <f t="shared" si="47"/>
        <v>#REF!</v>
      </c>
      <c r="S342" s="4">
        <v>37.094000000000001</v>
      </c>
    </row>
    <row r="343" spans="1:20" ht="14.45" customHeight="1">
      <c r="A343" s="4">
        <v>340</v>
      </c>
      <c r="C343" s="2" t="s">
        <v>511</v>
      </c>
      <c r="D343" s="7">
        <v>447</v>
      </c>
      <c r="E343" s="7" t="e">
        <f>#REF!+D343</f>
        <v>#REF!</v>
      </c>
      <c r="F343" s="7">
        <v>166.75</v>
      </c>
      <c r="G343" s="9" t="e">
        <f t="shared" si="41"/>
        <v>#REF!</v>
      </c>
      <c r="H343" s="9" t="e">
        <f t="shared" si="48"/>
        <v>#REF!</v>
      </c>
      <c r="I343" s="9" t="e">
        <f t="shared" si="43"/>
        <v>#REF!</v>
      </c>
      <c r="J343" s="9" t="e">
        <f t="shared" si="44"/>
        <v>#REF!</v>
      </c>
      <c r="K343" s="9" t="e">
        <f t="shared" si="45"/>
        <v>#REF!</v>
      </c>
      <c r="L343" s="10" t="e">
        <f t="shared" si="49"/>
        <v>#REF!</v>
      </c>
      <c r="M343" s="4">
        <v>650</v>
      </c>
      <c r="P343" s="11" t="s">
        <v>512</v>
      </c>
      <c r="Q343" s="11" t="s">
        <v>498</v>
      </c>
      <c r="R343" s="7" t="e">
        <f t="shared" si="47"/>
        <v>#REF!</v>
      </c>
      <c r="S343" s="4">
        <v>37.094000000000001</v>
      </c>
    </row>
    <row r="344" spans="1:20" ht="14.45" customHeight="1">
      <c r="A344" s="4">
        <v>341</v>
      </c>
      <c r="C344" s="2" t="s">
        <v>513</v>
      </c>
      <c r="D344" s="7">
        <v>133.5</v>
      </c>
      <c r="E344" s="7" t="e">
        <f>#REF!+D344</f>
        <v>#REF!</v>
      </c>
      <c r="F344" s="7">
        <v>133.5</v>
      </c>
      <c r="G344" s="9" t="e">
        <f t="shared" si="41"/>
        <v>#REF!</v>
      </c>
      <c r="H344" s="9" t="e">
        <f t="shared" si="48"/>
        <v>#REF!</v>
      </c>
      <c r="I344" s="9" t="e">
        <f t="shared" si="43"/>
        <v>#REF!</v>
      </c>
      <c r="J344" s="9" t="e">
        <f t="shared" si="44"/>
        <v>#REF!</v>
      </c>
      <c r="K344" s="9" t="e">
        <f t="shared" si="45"/>
        <v>#REF!</v>
      </c>
      <c r="L344" s="10" t="e">
        <f t="shared" si="49"/>
        <v>#REF!</v>
      </c>
      <c r="M344" s="4">
        <v>650</v>
      </c>
      <c r="P344" s="11" t="s">
        <v>514</v>
      </c>
      <c r="Q344" s="11" t="s">
        <v>498</v>
      </c>
      <c r="R344" s="7" t="e">
        <f t="shared" si="47"/>
        <v>#REF!</v>
      </c>
      <c r="S344" s="4">
        <v>37.094000000000001</v>
      </c>
      <c r="T344" s="16"/>
    </row>
    <row r="345" spans="1:20" ht="14.45" customHeight="1">
      <c r="A345" s="4">
        <v>342</v>
      </c>
      <c r="C345" s="2" t="s">
        <v>515</v>
      </c>
      <c r="D345" s="7">
        <v>157.1</v>
      </c>
      <c r="E345" s="7" t="e">
        <f>#REF!+D345</f>
        <v>#REF!</v>
      </c>
      <c r="F345" s="7">
        <v>141.5</v>
      </c>
      <c r="G345" s="9" t="e">
        <f t="shared" si="41"/>
        <v>#REF!</v>
      </c>
      <c r="H345" s="9" t="e">
        <f t="shared" si="48"/>
        <v>#REF!</v>
      </c>
      <c r="I345" s="9" t="e">
        <f t="shared" si="43"/>
        <v>#REF!</v>
      </c>
      <c r="J345" s="9" t="e">
        <f t="shared" si="44"/>
        <v>#REF!</v>
      </c>
      <c r="K345" s="9" t="e">
        <f t="shared" si="45"/>
        <v>#REF!</v>
      </c>
      <c r="L345" s="10" t="e">
        <f t="shared" si="49"/>
        <v>#REF!</v>
      </c>
      <c r="M345" s="4">
        <v>650</v>
      </c>
      <c r="P345" s="11" t="s">
        <v>516</v>
      </c>
      <c r="Q345" s="11" t="s">
        <v>498</v>
      </c>
      <c r="R345" s="7" t="e">
        <f t="shared" si="47"/>
        <v>#REF!</v>
      </c>
      <c r="S345" s="4">
        <v>37.094000000000001</v>
      </c>
      <c r="T345" s="16"/>
    </row>
    <row r="346" spans="1:20" ht="14.45" customHeight="1">
      <c r="A346" s="4">
        <v>343</v>
      </c>
      <c r="C346" s="2" t="s">
        <v>517</v>
      </c>
      <c r="D346" s="7">
        <v>224.95</v>
      </c>
      <c r="E346" s="7" t="e">
        <f>#REF!+D346</f>
        <v>#REF!</v>
      </c>
      <c r="F346" s="7">
        <v>166.75</v>
      </c>
      <c r="G346" s="9" t="e">
        <f t="shared" si="41"/>
        <v>#REF!</v>
      </c>
      <c r="H346" s="9" t="e">
        <f t="shared" si="48"/>
        <v>#REF!</v>
      </c>
      <c r="I346" s="9" t="e">
        <f t="shared" si="43"/>
        <v>#REF!</v>
      </c>
      <c r="J346" s="9" t="e">
        <f t="shared" si="44"/>
        <v>#REF!</v>
      </c>
      <c r="K346" s="9" t="e">
        <f t="shared" si="45"/>
        <v>#REF!</v>
      </c>
      <c r="L346" s="10" t="e">
        <f t="shared" si="49"/>
        <v>#REF!</v>
      </c>
      <c r="M346" s="4">
        <v>650</v>
      </c>
      <c r="P346" s="11" t="s">
        <v>518</v>
      </c>
      <c r="Q346" s="11" t="s">
        <v>498</v>
      </c>
      <c r="R346" s="7" t="e">
        <f t="shared" si="47"/>
        <v>#REF!</v>
      </c>
      <c r="S346" s="4">
        <v>37.094000000000001</v>
      </c>
      <c r="T346" s="16"/>
    </row>
    <row r="347" spans="1:20" ht="14.45" customHeight="1">
      <c r="A347" s="4">
        <v>344</v>
      </c>
      <c r="C347" s="2" t="s">
        <v>519</v>
      </c>
      <c r="D347" s="7">
        <v>158.05000000000001</v>
      </c>
      <c r="E347" s="7" t="e">
        <f>#REF!+D347</f>
        <v>#REF!</v>
      </c>
      <c r="F347" s="7">
        <v>154.75</v>
      </c>
      <c r="G347" s="9" t="e">
        <f t="shared" si="41"/>
        <v>#REF!</v>
      </c>
      <c r="H347" s="9" t="e">
        <f t="shared" si="48"/>
        <v>#REF!</v>
      </c>
      <c r="I347" s="9" t="e">
        <f t="shared" si="43"/>
        <v>#REF!</v>
      </c>
      <c r="J347" s="9" t="e">
        <f t="shared" si="44"/>
        <v>#REF!</v>
      </c>
      <c r="K347" s="9" t="e">
        <f t="shared" si="45"/>
        <v>#REF!</v>
      </c>
      <c r="L347" s="10" t="e">
        <f t="shared" si="49"/>
        <v>#REF!</v>
      </c>
      <c r="M347" s="4">
        <v>650</v>
      </c>
      <c r="P347" s="11" t="s">
        <v>520</v>
      </c>
      <c r="Q347" s="11" t="s">
        <v>498</v>
      </c>
      <c r="R347" s="7" t="e">
        <f t="shared" si="47"/>
        <v>#REF!</v>
      </c>
      <c r="S347" s="4">
        <v>37.094000000000001</v>
      </c>
      <c r="T347" s="16"/>
    </row>
    <row r="348" spans="1:20" ht="14.45" customHeight="1">
      <c r="A348" s="4">
        <v>345</v>
      </c>
      <c r="C348" s="2" t="s">
        <v>521</v>
      </c>
      <c r="D348" s="7">
        <v>177.15</v>
      </c>
      <c r="E348" s="7" t="e">
        <f>#REF!+D348</f>
        <v>#REF!</v>
      </c>
      <c r="F348" s="7">
        <v>166.75</v>
      </c>
      <c r="G348" s="9" t="e">
        <f t="shared" si="41"/>
        <v>#REF!</v>
      </c>
      <c r="H348" s="9" t="e">
        <f t="shared" si="48"/>
        <v>#REF!</v>
      </c>
      <c r="I348" s="9" t="e">
        <f t="shared" si="43"/>
        <v>#REF!</v>
      </c>
      <c r="J348" s="9" t="e">
        <f t="shared" si="44"/>
        <v>#REF!</v>
      </c>
      <c r="K348" s="9" t="e">
        <f t="shared" si="45"/>
        <v>#REF!</v>
      </c>
      <c r="L348" s="10" t="e">
        <f t="shared" si="49"/>
        <v>#REF!</v>
      </c>
      <c r="M348" s="4">
        <v>700</v>
      </c>
      <c r="P348" s="11" t="s">
        <v>461</v>
      </c>
      <c r="Q348" s="11" t="s">
        <v>498</v>
      </c>
      <c r="R348" s="7" t="e">
        <f t="shared" si="47"/>
        <v>#REF!</v>
      </c>
      <c r="S348" s="4">
        <v>37.094000000000001</v>
      </c>
      <c r="T348" s="16"/>
    </row>
    <row r="349" spans="1:20" ht="14.45" customHeight="1">
      <c r="A349" s="4">
        <v>346</v>
      </c>
      <c r="C349" s="2" t="s">
        <v>522</v>
      </c>
      <c r="D349" s="7">
        <v>237.8</v>
      </c>
      <c r="E349" s="7" t="e">
        <f>#REF!+D349</f>
        <v>#REF!</v>
      </c>
      <c r="F349" s="7">
        <v>166.75</v>
      </c>
      <c r="G349" s="9" t="e">
        <f t="shared" si="41"/>
        <v>#REF!</v>
      </c>
      <c r="H349" s="9" t="e">
        <f t="shared" si="48"/>
        <v>#REF!</v>
      </c>
      <c r="I349" s="9" t="e">
        <f t="shared" si="43"/>
        <v>#REF!</v>
      </c>
      <c r="J349" s="9" t="e">
        <f t="shared" si="44"/>
        <v>#REF!</v>
      </c>
      <c r="K349" s="9" t="e">
        <f t="shared" si="45"/>
        <v>#REF!</v>
      </c>
      <c r="L349" s="10" t="e">
        <f t="shared" si="49"/>
        <v>#REF!</v>
      </c>
      <c r="M349" s="4">
        <v>650</v>
      </c>
      <c r="P349" s="11" t="s">
        <v>523</v>
      </c>
      <c r="Q349" s="11" t="s">
        <v>524</v>
      </c>
      <c r="R349" s="7" t="e">
        <f t="shared" si="47"/>
        <v>#REF!</v>
      </c>
      <c r="S349" s="4">
        <v>37.094999999999999</v>
      </c>
      <c r="T349" s="16"/>
    </row>
    <row r="350" spans="1:20" ht="14.45" customHeight="1">
      <c r="A350" s="4">
        <v>347</v>
      </c>
      <c r="C350" s="2" t="s">
        <v>525</v>
      </c>
      <c r="D350" s="7">
        <v>184.35</v>
      </c>
      <c r="E350" s="7" t="e">
        <f>#REF!+D350</f>
        <v>#REF!</v>
      </c>
      <c r="F350" s="7">
        <v>166.75</v>
      </c>
      <c r="G350" s="9" t="e">
        <f t="shared" si="41"/>
        <v>#REF!</v>
      </c>
      <c r="H350" s="9" t="e">
        <f t="shared" si="48"/>
        <v>#REF!</v>
      </c>
      <c r="I350" s="9" t="e">
        <f t="shared" si="43"/>
        <v>#REF!</v>
      </c>
      <c r="J350" s="9" t="e">
        <f t="shared" si="44"/>
        <v>#REF!</v>
      </c>
      <c r="K350" s="9" t="e">
        <f t="shared" si="45"/>
        <v>#REF!</v>
      </c>
      <c r="L350" s="10" t="e">
        <f t="shared" si="49"/>
        <v>#REF!</v>
      </c>
      <c r="M350" s="4">
        <v>650</v>
      </c>
      <c r="P350" s="11" t="s">
        <v>526</v>
      </c>
      <c r="Q350" s="11" t="s">
        <v>524</v>
      </c>
      <c r="R350" s="7" t="e">
        <f t="shared" si="47"/>
        <v>#REF!</v>
      </c>
      <c r="S350" s="4">
        <v>37.094999999999999</v>
      </c>
      <c r="T350" s="16"/>
    </row>
    <row r="351" spans="1:20" ht="14.45" customHeight="1">
      <c r="A351" s="4">
        <v>348</v>
      </c>
      <c r="C351" s="2" t="s">
        <v>527</v>
      </c>
      <c r="D351" s="7">
        <v>356.45</v>
      </c>
      <c r="E351" s="7" t="e">
        <f>#REF!+D351</f>
        <v>#REF!</v>
      </c>
      <c r="F351" s="7">
        <v>166.75</v>
      </c>
      <c r="G351" s="9" t="e">
        <f t="shared" si="41"/>
        <v>#REF!</v>
      </c>
      <c r="H351" s="9" t="e">
        <f t="shared" si="48"/>
        <v>#REF!</v>
      </c>
      <c r="I351" s="9" t="e">
        <f t="shared" si="43"/>
        <v>#REF!</v>
      </c>
      <c r="J351" s="9" t="e">
        <f t="shared" si="44"/>
        <v>#REF!</v>
      </c>
      <c r="K351" s="9" t="e">
        <f t="shared" si="45"/>
        <v>#REF!</v>
      </c>
      <c r="L351" s="10" t="e">
        <f t="shared" si="49"/>
        <v>#REF!</v>
      </c>
      <c r="M351" s="4">
        <v>650</v>
      </c>
      <c r="P351" s="11" t="s">
        <v>528</v>
      </c>
      <c r="Q351" s="11" t="s">
        <v>524</v>
      </c>
      <c r="R351" s="7" t="e">
        <f t="shared" si="47"/>
        <v>#REF!</v>
      </c>
      <c r="S351" s="4">
        <v>37.094999999999999</v>
      </c>
      <c r="T351" s="16"/>
    </row>
    <row r="352" spans="1:20" ht="14.45" customHeight="1">
      <c r="A352" s="4">
        <v>349</v>
      </c>
      <c r="C352" s="2" t="s">
        <v>529</v>
      </c>
      <c r="D352" s="7">
        <v>231.9</v>
      </c>
      <c r="E352" s="7" t="e">
        <f>#REF!+D352</f>
        <v>#REF!</v>
      </c>
      <c r="F352" s="7">
        <v>166.75</v>
      </c>
      <c r="G352" s="9" t="e">
        <f t="shared" si="41"/>
        <v>#REF!</v>
      </c>
      <c r="H352" s="9" t="e">
        <f t="shared" si="48"/>
        <v>#REF!</v>
      </c>
      <c r="I352" s="9" t="e">
        <f t="shared" si="43"/>
        <v>#REF!</v>
      </c>
      <c r="J352" s="9" t="e">
        <f t="shared" si="44"/>
        <v>#REF!</v>
      </c>
      <c r="K352" s="9" t="e">
        <f t="shared" si="45"/>
        <v>#REF!</v>
      </c>
      <c r="L352" s="10" t="e">
        <f t="shared" si="49"/>
        <v>#REF!</v>
      </c>
      <c r="M352" s="4">
        <v>650</v>
      </c>
      <c r="P352" s="11" t="s">
        <v>530</v>
      </c>
      <c r="Q352" s="11" t="s">
        <v>524</v>
      </c>
      <c r="R352" s="7" t="e">
        <f t="shared" si="47"/>
        <v>#REF!</v>
      </c>
      <c r="S352" s="4">
        <v>37.094999999999999</v>
      </c>
      <c r="T352" s="16"/>
    </row>
    <row r="353" spans="1:20" ht="14.45" customHeight="1">
      <c r="A353" s="4">
        <v>350</v>
      </c>
      <c r="C353" s="2" t="s">
        <v>531</v>
      </c>
      <c r="D353" s="7">
        <v>107</v>
      </c>
      <c r="E353" s="7" t="e">
        <f>#REF!+D353</f>
        <v>#REF!</v>
      </c>
      <c r="F353" s="7">
        <v>106</v>
      </c>
      <c r="G353" s="9" t="e">
        <f t="shared" si="41"/>
        <v>#REF!</v>
      </c>
      <c r="H353" s="9" t="e">
        <f t="shared" si="48"/>
        <v>#REF!</v>
      </c>
      <c r="I353" s="9" t="e">
        <f t="shared" si="43"/>
        <v>#REF!</v>
      </c>
      <c r="J353" s="9" t="e">
        <f t="shared" si="44"/>
        <v>#REF!</v>
      </c>
      <c r="K353" s="9" t="e">
        <f t="shared" si="45"/>
        <v>#REF!</v>
      </c>
      <c r="L353" s="10" t="e">
        <f t="shared" si="49"/>
        <v>#REF!</v>
      </c>
      <c r="M353" s="4">
        <v>650</v>
      </c>
      <c r="P353" s="11" t="s">
        <v>532</v>
      </c>
      <c r="Q353" s="11" t="s">
        <v>524</v>
      </c>
      <c r="R353" s="7" t="e">
        <f t="shared" si="47"/>
        <v>#REF!</v>
      </c>
      <c r="S353" s="4">
        <v>37.094999999999999</v>
      </c>
      <c r="T353" s="16"/>
    </row>
    <row r="354" spans="1:20" ht="14.45" customHeight="1">
      <c r="A354" s="4">
        <v>351</v>
      </c>
      <c r="C354" s="2" t="s">
        <v>533</v>
      </c>
      <c r="D354" s="7">
        <v>186.65</v>
      </c>
      <c r="E354" s="7" t="e">
        <f>#REF!+D354</f>
        <v>#REF!</v>
      </c>
      <c r="F354" s="7">
        <v>166.75</v>
      </c>
      <c r="G354" s="9" t="e">
        <f t="shared" si="41"/>
        <v>#REF!</v>
      </c>
      <c r="H354" s="9" t="e">
        <f t="shared" si="48"/>
        <v>#REF!</v>
      </c>
      <c r="I354" s="9" t="e">
        <f t="shared" si="43"/>
        <v>#REF!</v>
      </c>
      <c r="J354" s="9" t="e">
        <f t="shared" si="44"/>
        <v>#REF!</v>
      </c>
      <c r="K354" s="9" t="e">
        <f t="shared" si="45"/>
        <v>#REF!</v>
      </c>
      <c r="L354" s="10" t="e">
        <f t="shared" si="49"/>
        <v>#REF!</v>
      </c>
      <c r="M354" s="4">
        <v>650</v>
      </c>
      <c r="P354" s="11" t="s">
        <v>534</v>
      </c>
      <c r="Q354" s="11" t="s">
        <v>524</v>
      </c>
      <c r="R354" s="7" t="e">
        <f t="shared" si="47"/>
        <v>#REF!</v>
      </c>
      <c r="S354" s="4">
        <v>37.094999999999999</v>
      </c>
      <c r="T354" s="16"/>
    </row>
    <row r="355" spans="1:20" ht="14.45" customHeight="1">
      <c r="A355" s="4">
        <v>352</v>
      </c>
      <c r="C355" s="2" t="s">
        <v>535</v>
      </c>
      <c r="D355" s="7">
        <v>176.65</v>
      </c>
      <c r="E355" s="7" t="e">
        <f>#REF!+D355</f>
        <v>#REF!</v>
      </c>
      <c r="F355" s="7">
        <v>67.150000000000006</v>
      </c>
      <c r="G355" s="9" t="e">
        <f t="shared" si="41"/>
        <v>#REF!</v>
      </c>
      <c r="H355" s="9" t="e">
        <f t="shared" si="48"/>
        <v>#REF!</v>
      </c>
      <c r="I355" s="9" t="e">
        <f t="shared" si="43"/>
        <v>#REF!</v>
      </c>
      <c r="J355" s="9" t="e">
        <f t="shared" si="44"/>
        <v>#REF!</v>
      </c>
      <c r="K355" s="9" t="e">
        <f t="shared" si="45"/>
        <v>#REF!</v>
      </c>
      <c r="L355" s="10" t="e">
        <f t="shared" si="49"/>
        <v>#REF!</v>
      </c>
      <c r="M355" s="4">
        <v>650</v>
      </c>
      <c r="P355" s="11" t="s">
        <v>536</v>
      </c>
      <c r="Q355" s="11" t="s">
        <v>524</v>
      </c>
      <c r="R355" s="7" t="e">
        <f t="shared" si="47"/>
        <v>#REF!</v>
      </c>
      <c r="S355" s="4">
        <v>37.094999999999999</v>
      </c>
      <c r="T355" s="16"/>
    </row>
    <row r="356" spans="1:20" ht="14.45" customHeight="1">
      <c r="A356" s="4">
        <v>353</v>
      </c>
      <c r="C356" s="2" t="s">
        <v>537</v>
      </c>
      <c r="D356" s="7">
        <v>177.15</v>
      </c>
      <c r="E356" s="7" t="e">
        <f>#REF!+D356</f>
        <v>#REF!</v>
      </c>
      <c r="F356" s="7">
        <v>123.25</v>
      </c>
      <c r="G356" s="9" t="e">
        <f t="shared" si="41"/>
        <v>#REF!</v>
      </c>
      <c r="H356" s="9" t="e">
        <f t="shared" si="48"/>
        <v>#REF!</v>
      </c>
      <c r="I356" s="9" t="e">
        <f t="shared" si="43"/>
        <v>#REF!</v>
      </c>
      <c r="J356" s="9" t="e">
        <f t="shared" si="44"/>
        <v>#REF!</v>
      </c>
      <c r="K356" s="9" t="e">
        <f t="shared" si="45"/>
        <v>#REF!</v>
      </c>
      <c r="L356" s="10" t="e">
        <f t="shared" si="49"/>
        <v>#REF!</v>
      </c>
      <c r="M356" s="4">
        <v>700</v>
      </c>
      <c r="P356" s="11" t="s">
        <v>538</v>
      </c>
      <c r="Q356" s="11" t="s">
        <v>539</v>
      </c>
      <c r="R356" s="7" t="e">
        <f t="shared" si="47"/>
        <v>#REF!</v>
      </c>
      <c r="S356" s="4">
        <v>37.095999999999997</v>
      </c>
      <c r="T356" s="16"/>
    </row>
    <row r="357" spans="1:20" ht="14.45" customHeight="1">
      <c r="A357" s="4">
        <v>354</v>
      </c>
      <c r="C357" s="2" t="s">
        <v>540</v>
      </c>
      <c r="D357" s="7">
        <v>57.85</v>
      </c>
      <c r="E357" s="7" t="e">
        <f>#REF!+D357</f>
        <v>#REF!</v>
      </c>
      <c r="F357" s="7">
        <v>57.75</v>
      </c>
      <c r="G357" s="9" t="e">
        <f t="shared" si="41"/>
        <v>#REF!</v>
      </c>
      <c r="H357" s="9" t="e">
        <f t="shared" si="48"/>
        <v>#REF!</v>
      </c>
      <c r="I357" s="9" t="e">
        <f t="shared" si="43"/>
        <v>#REF!</v>
      </c>
      <c r="J357" s="9" t="e">
        <f t="shared" si="44"/>
        <v>#REF!</v>
      </c>
      <c r="K357" s="9" t="e">
        <f t="shared" si="45"/>
        <v>#REF!</v>
      </c>
      <c r="L357" s="10" t="e">
        <f t="shared" si="49"/>
        <v>#REF!</v>
      </c>
      <c r="M357" s="4">
        <v>650</v>
      </c>
      <c r="P357" s="11" t="s">
        <v>541</v>
      </c>
      <c r="Q357" s="11" t="s">
        <v>539</v>
      </c>
      <c r="R357" s="7" t="e">
        <f t="shared" si="47"/>
        <v>#REF!</v>
      </c>
      <c r="S357" s="4">
        <v>37.095999999999997</v>
      </c>
      <c r="T357" s="16"/>
    </row>
    <row r="358" spans="1:20" ht="14.45" customHeight="1">
      <c r="A358" s="4">
        <v>355</v>
      </c>
      <c r="C358" s="2" t="s">
        <v>542</v>
      </c>
      <c r="D358" s="7">
        <v>200</v>
      </c>
      <c r="E358" s="7" t="e">
        <f>#REF!+D358</f>
        <v>#REF!</v>
      </c>
      <c r="F358" s="7">
        <v>0</v>
      </c>
      <c r="G358" s="9" t="e">
        <f t="shared" si="41"/>
        <v>#REF!</v>
      </c>
      <c r="H358" s="9" t="e">
        <f t="shared" si="48"/>
        <v>#REF!</v>
      </c>
      <c r="I358" s="9" t="e">
        <f t="shared" si="43"/>
        <v>#REF!</v>
      </c>
      <c r="J358" s="9" t="e">
        <f t="shared" si="44"/>
        <v>#REF!</v>
      </c>
      <c r="K358" s="9" t="e">
        <f t="shared" si="45"/>
        <v>#REF!</v>
      </c>
      <c r="L358" s="10" t="e">
        <f t="shared" si="49"/>
        <v>#REF!</v>
      </c>
      <c r="M358" s="4">
        <v>650</v>
      </c>
      <c r="P358" s="11" t="s">
        <v>543</v>
      </c>
      <c r="Q358" s="11" t="s">
        <v>539</v>
      </c>
      <c r="R358" s="7" t="e">
        <f t="shared" si="47"/>
        <v>#REF!</v>
      </c>
      <c r="S358" s="4">
        <v>37.095999999999997</v>
      </c>
      <c r="T358" s="16"/>
    </row>
    <row r="359" spans="1:20" ht="14.45" customHeight="1">
      <c r="A359" s="4">
        <v>356</v>
      </c>
      <c r="C359" s="2" t="s">
        <v>544</v>
      </c>
      <c r="D359" s="7">
        <v>216.2</v>
      </c>
      <c r="E359" s="7" t="e">
        <f>#REF!+D359</f>
        <v>#REF!</v>
      </c>
      <c r="F359" s="7">
        <v>166.75</v>
      </c>
      <c r="G359" s="9" t="e">
        <f t="shared" si="41"/>
        <v>#REF!</v>
      </c>
      <c r="H359" s="9" t="e">
        <f t="shared" si="48"/>
        <v>#REF!</v>
      </c>
      <c r="I359" s="9" t="e">
        <f t="shared" si="43"/>
        <v>#REF!</v>
      </c>
      <c r="J359" s="9" t="e">
        <f t="shared" si="44"/>
        <v>#REF!</v>
      </c>
      <c r="K359" s="9" t="e">
        <f t="shared" si="45"/>
        <v>#REF!</v>
      </c>
      <c r="L359" s="10" t="e">
        <f t="shared" si="49"/>
        <v>#REF!</v>
      </c>
      <c r="M359" s="4">
        <v>650</v>
      </c>
      <c r="P359" s="11" t="s">
        <v>545</v>
      </c>
      <c r="Q359" s="11" t="s">
        <v>539</v>
      </c>
      <c r="R359" s="7" t="e">
        <f t="shared" si="47"/>
        <v>#REF!</v>
      </c>
      <c r="S359" s="4">
        <v>37.095999999999997</v>
      </c>
      <c r="T359" s="16"/>
    </row>
    <row r="360" spans="1:20" ht="14.45" customHeight="1">
      <c r="A360" s="4">
        <v>357</v>
      </c>
      <c r="C360" s="2" t="s">
        <v>546</v>
      </c>
      <c r="D360" s="7">
        <v>504.45</v>
      </c>
      <c r="E360" s="7" t="e">
        <f>#REF!+D360</f>
        <v>#REF!</v>
      </c>
      <c r="F360" s="7">
        <v>166.75</v>
      </c>
      <c r="G360" s="9" t="e">
        <f t="shared" si="41"/>
        <v>#REF!</v>
      </c>
      <c r="H360" s="9" t="e">
        <f t="shared" si="48"/>
        <v>#REF!</v>
      </c>
      <c r="I360" s="9" t="e">
        <f t="shared" si="43"/>
        <v>#REF!</v>
      </c>
      <c r="J360" s="9" t="e">
        <f t="shared" si="44"/>
        <v>#REF!</v>
      </c>
      <c r="K360" s="9" t="e">
        <f t="shared" si="45"/>
        <v>#REF!</v>
      </c>
      <c r="L360" s="10" t="e">
        <f t="shared" si="49"/>
        <v>#REF!</v>
      </c>
      <c r="M360" s="4">
        <v>650</v>
      </c>
      <c r="P360" s="11" t="s">
        <v>547</v>
      </c>
      <c r="Q360" s="11" t="s">
        <v>539</v>
      </c>
      <c r="R360" s="7" t="e">
        <f t="shared" si="47"/>
        <v>#REF!</v>
      </c>
      <c r="S360" s="4">
        <v>37.095999999999997</v>
      </c>
      <c r="T360" s="16"/>
    </row>
    <row r="361" spans="1:20" ht="14.45" customHeight="1">
      <c r="A361" s="4">
        <v>358</v>
      </c>
      <c r="C361" s="2" t="s">
        <v>548</v>
      </c>
      <c r="D361" s="7">
        <v>222</v>
      </c>
      <c r="E361" s="7" t="e">
        <f>#REF!+D361</f>
        <v>#REF!</v>
      </c>
      <c r="F361" s="7">
        <v>166.75</v>
      </c>
      <c r="G361" s="9" t="e">
        <f t="shared" si="41"/>
        <v>#REF!</v>
      </c>
      <c r="H361" s="9" t="e">
        <f t="shared" si="48"/>
        <v>#REF!</v>
      </c>
      <c r="I361" s="9" t="e">
        <f t="shared" si="43"/>
        <v>#REF!</v>
      </c>
      <c r="J361" s="9" t="e">
        <f t="shared" si="44"/>
        <v>#REF!</v>
      </c>
      <c r="K361" s="9" t="e">
        <f t="shared" si="45"/>
        <v>#REF!</v>
      </c>
      <c r="L361" s="10" t="e">
        <f t="shared" si="49"/>
        <v>#REF!</v>
      </c>
      <c r="M361" s="4">
        <v>650</v>
      </c>
      <c r="P361" s="11" t="s">
        <v>549</v>
      </c>
      <c r="Q361" s="11" t="s">
        <v>539</v>
      </c>
      <c r="R361" s="7" t="e">
        <f t="shared" si="47"/>
        <v>#REF!</v>
      </c>
      <c r="S361" s="4">
        <v>37.095999999999997</v>
      </c>
    </row>
    <row r="362" spans="1:20" ht="14.45" customHeight="1">
      <c r="A362" s="4">
        <v>359</v>
      </c>
      <c r="C362" s="2" t="s">
        <v>550</v>
      </c>
      <c r="D362" s="7">
        <v>320.39999999999998</v>
      </c>
      <c r="E362" s="7" t="e">
        <f>#REF!+D362</f>
        <v>#REF!</v>
      </c>
      <c r="F362" s="7">
        <v>166.75</v>
      </c>
      <c r="G362" s="9" t="e">
        <f t="shared" si="41"/>
        <v>#REF!</v>
      </c>
      <c r="H362" s="9" t="e">
        <f t="shared" si="48"/>
        <v>#REF!</v>
      </c>
      <c r="I362" s="9" t="e">
        <f t="shared" si="43"/>
        <v>#REF!</v>
      </c>
      <c r="J362" s="9" t="e">
        <f t="shared" si="44"/>
        <v>#REF!</v>
      </c>
      <c r="K362" s="9" t="e">
        <f t="shared" si="45"/>
        <v>#REF!</v>
      </c>
      <c r="L362" s="10" t="e">
        <f t="shared" si="49"/>
        <v>#REF!</v>
      </c>
      <c r="M362" s="4">
        <v>650</v>
      </c>
      <c r="P362" s="11" t="s">
        <v>551</v>
      </c>
      <c r="Q362" s="11" t="s">
        <v>539</v>
      </c>
      <c r="R362" s="7" t="e">
        <f t="shared" si="47"/>
        <v>#REF!</v>
      </c>
      <c r="S362" s="4">
        <v>37.095999999999997</v>
      </c>
      <c r="T362" s="16"/>
    </row>
    <row r="363" spans="1:20" ht="14.45" customHeight="1">
      <c r="A363" s="4">
        <v>360</v>
      </c>
      <c r="C363" s="2" t="s">
        <v>552</v>
      </c>
      <c r="D363" s="7">
        <v>449.3</v>
      </c>
      <c r="E363" s="7" t="e">
        <f>#REF!+D363</f>
        <v>#REF!</v>
      </c>
      <c r="F363" s="7">
        <v>166.75</v>
      </c>
      <c r="G363" s="9" t="e">
        <f t="shared" si="41"/>
        <v>#REF!</v>
      </c>
      <c r="H363" s="9" t="e">
        <f t="shared" si="48"/>
        <v>#REF!</v>
      </c>
      <c r="I363" s="9" t="e">
        <f t="shared" si="43"/>
        <v>#REF!</v>
      </c>
      <c r="J363" s="9" t="e">
        <f t="shared" si="44"/>
        <v>#REF!</v>
      </c>
      <c r="K363" s="9" t="e">
        <f t="shared" si="45"/>
        <v>#REF!</v>
      </c>
      <c r="L363" s="10" t="e">
        <f t="shared" si="49"/>
        <v>#REF!</v>
      </c>
      <c r="M363" s="4">
        <v>700</v>
      </c>
      <c r="P363" s="11" t="s">
        <v>461</v>
      </c>
      <c r="Q363" s="11" t="s">
        <v>539</v>
      </c>
      <c r="R363" s="7" t="e">
        <f t="shared" si="47"/>
        <v>#REF!</v>
      </c>
      <c r="S363" s="4">
        <v>37.095999999999997</v>
      </c>
      <c r="T363" s="16"/>
    </row>
    <row r="364" spans="1:20" ht="14.45" customHeight="1">
      <c r="A364" s="4">
        <v>361</v>
      </c>
      <c r="C364" s="2" t="s">
        <v>553</v>
      </c>
      <c r="D364" s="7">
        <v>235.9</v>
      </c>
      <c r="E364" s="7" t="e">
        <f>#REF!+D364</f>
        <v>#REF!</v>
      </c>
      <c r="F364" s="7">
        <v>166.75</v>
      </c>
      <c r="G364" s="9" t="e">
        <f t="shared" si="41"/>
        <v>#REF!</v>
      </c>
      <c r="H364" s="9" t="e">
        <f t="shared" si="48"/>
        <v>#REF!</v>
      </c>
      <c r="I364" s="9" t="e">
        <f t="shared" si="43"/>
        <v>#REF!</v>
      </c>
      <c r="J364" s="9" t="e">
        <f t="shared" si="44"/>
        <v>#REF!</v>
      </c>
      <c r="K364" s="9" t="e">
        <f t="shared" si="45"/>
        <v>#REF!</v>
      </c>
      <c r="L364" s="10" t="e">
        <f t="shared" si="49"/>
        <v>#REF!</v>
      </c>
      <c r="M364" s="4">
        <v>650</v>
      </c>
      <c r="P364" s="11" t="s">
        <v>554</v>
      </c>
      <c r="Q364" s="11" t="s">
        <v>539</v>
      </c>
      <c r="R364" s="7" t="e">
        <f t="shared" si="47"/>
        <v>#REF!</v>
      </c>
      <c r="S364" s="4">
        <v>37.095999999999997</v>
      </c>
      <c r="T364" s="16"/>
    </row>
    <row r="365" spans="1:20" ht="14.45" customHeight="1">
      <c r="A365" s="4">
        <v>362</v>
      </c>
      <c r="C365" s="2" t="s">
        <v>555</v>
      </c>
      <c r="D365" s="7">
        <v>282.2</v>
      </c>
      <c r="E365" s="7" t="e">
        <f>#REF!+D365</f>
        <v>#REF!</v>
      </c>
      <c r="F365" s="7">
        <v>229.45</v>
      </c>
      <c r="G365" s="9" t="e">
        <f t="shared" si="41"/>
        <v>#REF!</v>
      </c>
      <c r="H365" s="9" t="e">
        <f t="shared" si="48"/>
        <v>#REF!</v>
      </c>
      <c r="I365" s="9" t="e">
        <f t="shared" si="43"/>
        <v>#REF!</v>
      </c>
      <c r="J365" s="9" t="e">
        <f t="shared" si="44"/>
        <v>#REF!</v>
      </c>
      <c r="K365" s="9" t="e">
        <f t="shared" si="45"/>
        <v>#REF!</v>
      </c>
      <c r="L365" s="10" t="e">
        <f t="shared" si="49"/>
        <v>#REF!</v>
      </c>
      <c r="M365" s="4">
        <v>700</v>
      </c>
      <c r="P365" s="11" t="s">
        <v>556</v>
      </c>
      <c r="Q365" s="11" t="s">
        <v>81</v>
      </c>
      <c r="R365" s="7" t="e">
        <f t="shared" si="47"/>
        <v>#REF!</v>
      </c>
      <c r="S365" s="4">
        <v>37.097000000000001</v>
      </c>
      <c r="T365" s="16"/>
    </row>
    <row r="366" spans="1:20" ht="14.45" customHeight="1">
      <c r="A366" s="4">
        <v>363</v>
      </c>
      <c r="C366" s="2" t="s">
        <v>557</v>
      </c>
      <c r="D366" s="7">
        <v>455.05</v>
      </c>
      <c r="E366" s="7" t="e">
        <f>#REF!+D366</f>
        <v>#REF!</v>
      </c>
      <c r="F366" s="7">
        <v>166.75</v>
      </c>
      <c r="G366" s="9" t="e">
        <f t="shared" ref="G366:G429" si="50">E366-F366</f>
        <v>#REF!</v>
      </c>
      <c r="H366" s="9" t="e">
        <f t="shared" si="48"/>
        <v>#REF!</v>
      </c>
      <c r="I366" s="9" t="e">
        <f t="shared" ref="I366:I429" si="51">+G366-H366</f>
        <v>#REF!</v>
      </c>
      <c r="J366" s="9" t="e">
        <f t="shared" ref="J366:J429" si="52">+I366*18%</f>
        <v>#REF!</v>
      </c>
      <c r="K366" s="9" t="e">
        <f t="shared" ref="K366:K429" si="53">+I366+J366</f>
        <v>#REF!</v>
      </c>
      <c r="L366" s="10" t="e">
        <f t="shared" si="49"/>
        <v>#REF!</v>
      </c>
      <c r="M366" s="4">
        <v>650</v>
      </c>
      <c r="P366" s="11" t="s">
        <v>558</v>
      </c>
      <c r="Q366" s="11" t="s">
        <v>81</v>
      </c>
      <c r="R366" s="7" t="e">
        <f t="shared" ref="R366:R429" si="54">+L366-M366</f>
        <v>#REF!</v>
      </c>
      <c r="S366" s="4">
        <v>37.097000000000001</v>
      </c>
      <c r="T366" s="16"/>
    </row>
    <row r="367" spans="1:20" ht="14.45" customHeight="1">
      <c r="A367" s="4">
        <v>364</v>
      </c>
      <c r="C367" s="2" t="s">
        <v>559</v>
      </c>
      <c r="D367" s="7">
        <v>109.7</v>
      </c>
      <c r="E367" s="7" t="e">
        <f>#REF!+D367</f>
        <v>#REF!</v>
      </c>
      <c r="F367" s="7">
        <v>109.5</v>
      </c>
      <c r="G367" s="9" t="e">
        <f t="shared" si="50"/>
        <v>#REF!</v>
      </c>
      <c r="H367" s="9" t="e">
        <f t="shared" si="48"/>
        <v>#REF!</v>
      </c>
      <c r="I367" s="9" t="e">
        <f t="shared" si="51"/>
        <v>#REF!</v>
      </c>
      <c r="J367" s="9" t="e">
        <f t="shared" si="52"/>
        <v>#REF!</v>
      </c>
      <c r="K367" s="9" t="e">
        <f t="shared" si="53"/>
        <v>#REF!</v>
      </c>
      <c r="L367" s="10" t="e">
        <f t="shared" si="49"/>
        <v>#REF!</v>
      </c>
      <c r="M367" s="4">
        <v>650</v>
      </c>
      <c r="P367" s="11" t="s">
        <v>560</v>
      </c>
      <c r="Q367" s="11" t="s">
        <v>81</v>
      </c>
      <c r="R367" s="7" t="e">
        <f t="shared" si="54"/>
        <v>#REF!</v>
      </c>
      <c r="S367" s="4">
        <v>37.097000000000001</v>
      </c>
      <c r="T367" s="16"/>
    </row>
    <row r="368" spans="1:20" ht="14.45" customHeight="1">
      <c r="A368" s="4">
        <v>365</v>
      </c>
      <c r="C368" s="2" t="s">
        <v>561</v>
      </c>
      <c r="D368" s="7">
        <v>295.3</v>
      </c>
      <c r="E368" s="7" t="e">
        <f>#REF!+D368</f>
        <v>#REF!</v>
      </c>
      <c r="F368" s="7">
        <v>166.75</v>
      </c>
      <c r="G368" s="9" t="e">
        <f t="shared" si="50"/>
        <v>#REF!</v>
      </c>
      <c r="H368" s="9" t="e">
        <f t="shared" si="48"/>
        <v>#REF!</v>
      </c>
      <c r="I368" s="9" t="e">
        <f t="shared" si="51"/>
        <v>#REF!</v>
      </c>
      <c r="J368" s="9" t="e">
        <f t="shared" si="52"/>
        <v>#REF!</v>
      </c>
      <c r="K368" s="9" t="e">
        <f t="shared" si="53"/>
        <v>#REF!</v>
      </c>
      <c r="L368" s="10" t="e">
        <f t="shared" si="49"/>
        <v>#REF!</v>
      </c>
      <c r="M368" s="4">
        <v>650</v>
      </c>
      <c r="P368" s="11" t="s">
        <v>562</v>
      </c>
      <c r="Q368" s="11" t="s">
        <v>81</v>
      </c>
      <c r="R368" s="7" t="e">
        <f t="shared" si="54"/>
        <v>#REF!</v>
      </c>
      <c r="S368" s="4">
        <v>37.097000000000001</v>
      </c>
      <c r="T368" s="16"/>
    </row>
    <row r="369" spans="1:20" ht="14.45" customHeight="1">
      <c r="A369" s="4">
        <v>366</v>
      </c>
      <c r="C369" s="2" t="s">
        <v>563</v>
      </c>
      <c r="D369" s="7">
        <v>266.95</v>
      </c>
      <c r="E369" s="7" t="e">
        <f>#REF!+D369</f>
        <v>#REF!</v>
      </c>
      <c r="F369" s="7">
        <v>168.95</v>
      </c>
      <c r="G369" s="9" t="e">
        <f t="shared" si="50"/>
        <v>#REF!</v>
      </c>
      <c r="H369" s="9" t="e">
        <f t="shared" si="48"/>
        <v>#REF!</v>
      </c>
      <c r="I369" s="9" t="e">
        <f t="shared" si="51"/>
        <v>#REF!</v>
      </c>
      <c r="J369" s="9" t="e">
        <f t="shared" si="52"/>
        <v>#REF!</v>
      </c>
      <c r="K369" s="9" t="e">
        <f t="shared" si="53"/>
        <v>#REF!</v>
      </c>
      <c r="L369" s="10" t="e">
        <f t="shared" si="49"/>
        <v>#REF!</v>
      </c>
      <c r="M369" s="4">
        <v>650</v>
      </c>
      <c r="P369" s="11" t="s">
        <v>564</v>
      </c>
      <c r="Q369" s="11" t="s">
        <v>81</v>
      </c>
      <c r="R369" s="7" t="e">
        <f t="shared" si="54"/>
        <v>#REF!</v>
      </c>
      <c r="S369" s="4">
        <v>37.097000000000001</v>
      </c>
      <c r="T369" s="16"/>
    </row>
    <row r="370" spans="1:20" ht="14.45" customHeight="1">
      <c r="A370" s="4">
        <v>367</v>
      </c>
      <c r="C370" s="2" t="s">
        <v>565</v>
      </c>
      <c r="D370" s="7">
        <v>429.75</v>
      </c>
      <c r="E370" s="7" t="e">
        <f>#REF!+D370</f>
        <v>#REF!</v>
      </c>
      <c r="F370" s="7">
        <v>422.75</v>
      </c>
      <c r="G370" s="9" t="e">
        <f t="shared" si="50"/>
        <v>#REF!</v>
      </c>
      <c r="H370" s="9" t="e">
        <f t="shared" si="48"/>
        <v>#REF!</v>
      </c>
      <c r="I370" s="9" t="e">
        <f t="shared" si="51"/>
        <v>#REF!</v>
      </c>
      <c r="J370" s="9" t="e">
        <f t="shared" si="52"/>
        <v>#REF!</v>
      </c>
      <c r="K370" s="9" t="e">
        <f t="shared" si="53"/>
        <v>#REF!</v>
      </c>
      <c r="L370" s="10" t="e">
        <f t="shared" si="49"/>
        <v>#REF!</v>
      </c>
      <c r="M370" s="4">
        <v>700</v>
      </c>
      <c r="P370" s="11" t="s">
        <v>566</v>
      </c>
      <c r="Q370" s="11" t="s">
        <v>81</v>
      </c>
      <c r="R370" s="7" t="e">
        <f t="shared" si="54"/>
        <v>#REF!</v>
      </c>
      <c r="S370" s="4">
        <v>37.097000000000001</v>
      </c>
      <c r="T370" s="16"/>
    </row>
    <row r="371" spans="1:20" ht="14.45" customHeight="1">
      <c r="A371" s="4">
        <v>368</v>
      </c>
      <c r="C371" s="2" t="s">
        <v>567</v>
      </c>
      <c r="D371" s="7">
        <v>224.15</v>
      </c>
      <c r="E371" s="7" t="e">
        <f>#REF!+D371</f>
        <v>#REF!</v>
      </c>
      <c r="F371" s="7">
        <v>166.75</v>
      </c>
      <c r="G371" s="9" t="e">
        <f t="shared" si="50"/>
        <v>#REF!</v>
      </c>
      <c r="H371" s="9" t="e">
        <f t="shared" si="48"/>
        <v>#REF!</v>
      </c>
      <c r="I371" s="9" t="e">
        <f t="shared" si="51"/>
        <v>#REF!</v>
      </c>
      <c r="J371" s="9" t="e">
        <f t="shared" si="52"/>
        <v>#REF!</v>
      </c>
      <c r="K371" s="9" t="e">
        <f t="shared" si="53"/>
        <v>#REF!</v>
      </c>
      <c r="L371" s="10" t="e">
        <f t="shared" si="49"/>
        <v>#REF!</v>
      </c>
      <c r="M371" s="4">
        <v>650</v>
      </c>
      <c r="P371" s="11" t="s">
        <v>568</v>
      </c>
      <c r="Q371" s="11" t="s">
        <v>81</v>
      </c>
      <c r="R371" s="7" t="e">
        <f t="shared" si="54"/>
        <v>#REF!</v>
      </c>
      <c r="S371" s="4">
        <v>37.097000000000001</v>
      </c>
      <c r="T371" s="16"/>
    </row>
    <row r="372" spans="1:20" ht="14.45" customHeight="1">
      <c r="A372" s="4">
        <v>369</v>
      </c>
      <c r="C372" s="2" t="s">
        <v>569</v>
      </c>
      <c r="D372" s="7">
        <v>346.5</v>
      </c>
      <c r="E372" s="7" t="e">
        <f>#REF!+D372</f>
        <v>#REF!</v>
      </c>
      <c r="F372" s="7">
        <v>146.5</v>
      </c>
      <c r="G372" s="9" t="e">
        <f t="shared" si="50"/>
        <v>#REF!</v>
      </c>
      <c r="H372" s="9" t="e">
        <f t="shared" si="48"/>
        <v>#REF!</v>
      </c>
      <c r="I372" s="9" t="e">
        <f t="shared" si="51"/>
        <v>#REF!</v>
      </c>
      <c r="J372" s="9" t="e">
        <f t="shared" si="52"/>
        <v>#REF!</v>
      </c>
      <c r="K372" s="9" t="e">
        <f t="shared" si="53"/>
        <v>#REF!</v>
      </c>
      <c r="L372" s="10" t="e">
        <f t="shared" si="49"/>
        <v>#REF!</v>
      </c>
      <c r="M372" s="4">
        <v>650</v>
      </c>
      <c r="P372" s="11" t="s">
        <v>570</v>
      </c>
      <c r="Q372" s="11" t="s">
        <v>81</v>
      </c>
      <c r="R372" s="7" t="e">
        <f t="shared" si="54"/>
        <v>#REF!</v>
      </c>
      <c r="S372" s="4">
        <v>37.097000000000001</v>
      </c>
      <c r="T372" s="16"/>
    </row>
    <row r="373" spans="1:20" ht="14.45" customHeight="1">
      <c r="A373" s="4">
        <v>370</v>
      </c>
      <c r="C373" s="2" t="s">
        <v>571</v>
      </c>
      <c r="D373" s="7">
        <v>226.65</v>
      </c>
      <c r="E373" s="7" t="e">
        <f>#REF!+D373</f>
        <v>#REF!</v>
      </c>
      <c r="F373" s="7">
        <v>166.75</v>
      </c>
      <c r="G373" s="9" t="e">
        <f t="shared" si="50"/>
        <v>#REF!</v>
      </c>
      <c r="H373" s="9" t="e">
        <f t="shared" si="48"/>
        <v>#REF!</v>
      </c>
      <c r="I373" s="9" t="e">
        <f t="shared" si="51"/>
        <v>#REF!</v>
      </c>
      <c r="J373" s="9" t="e">
        <f t="shared" si="52"/>
        <v>#REF!</v>
      </c>
      <c r="K373" s="9" t="e">
        <f t="shared" si="53"/>
        <v>#REF!</v>
      </c>
      <c r="L373" s="10" t="e">
        <f t="shared" si="49"/>
        <v>#REF!</v>
      </c>
      <c r="M373" s="4">
        <v>650</v>
      </c>
      <c r="P373" s="11" t="s">
        <v>572</v>
      </c>
      <c r="Q373" s="11" t="s">
        <v>81</v>
      </c>
      <c r="R373" s="7" t="e">
        <f t="shared" si="54"/>
        <v>#REF!</v>
      </c>
      <c r="S373" s="4">
        <v>37.097000000000001</v>
      </c>
      <c r="T373" s="16"/>
    </row>
    <row r="374" spans="1:20" ht="14.45" customHeight="1">
      <c r="A374" s="4">
        <v>371</v>
      </c>
      <c r="C374" s="2" t="s">
        <v>573</v>
      </c>
      <c r="D374" s="7">
        <v>0</v>
      </c>
      <c r="E374" s="7" t="e">
        <f>#REF!+D374</f>
        <v>#REF!</v>
      </c>
      <c r="F374" s="7">
        <v>0</v>
      </c>
      <c r="G374" s="9" t="e">
        <f t="shared" si="50"/>
        <v>#REF!</v>
      </c>
      <c r="H374" s="9" t="e">
        <f t="shared" si="48"/>
        <v>#REF!</v>
      </c>
      <c r="I374" s="9" t="e">
        <f t="shared" si="51"/>
        <v>#REF!</v>
      </c>
      <c r="J374" s="9" t="e">
        <f t="shared" si="52"/>
        <v>#REF!</v>
      </c>
      <c r="K374" s="9" t="e">
        <f t="shared" si="53"/>
        <v>#REF!</v>
      </c>
      <c r="L374" s="10" t="e">
        <f t="shared" si="49"/>
        <v>#REF!</v>
      </c>
      <c r="M374" s="4">
        <v>700</v>
      </c>
      <c r="P374" s="11" t="s">
        <v>574</v>
      </c>
      <c r="Q374" s="11" t="s">
        <v>81</v>
      </c>
      <c r="R374" s="7" t="e">
        <f t="shared" si="54"/>
        <v>#REF!</v>
      </c>
      <c r="S374" s="4">
        <v>37.097000000000001</v>
      </c>
      <c r="T374" s="16"/>
    </row>
    <row r="375" spans="1:20" ht="14.45" customHeight="1">
      <c r="A375" s="4">
        <v>372</v>
      </c>
      <c r="C375" s="2" t="s">
        <v>575</v>
      </c>
      <c r="D375" s="7">
        <v>209.25</v>
      </c>
      <c r="E375" s="7" t="e">
        <f>#REF!+D375</f>
        <v>#REF!</v>
      </c>
      <c r="F375" s="7">
        <v>166.75</v>
      </c>
      <c r="G375" s="9" t="e">
        <f t="shared" si="50"/>
        <v>#REF!</v>
      </c>
      <c r="H375" s="9" t="e">
        <f t="shared" si="48"/>
        <v>#REF!</v>
      </c>
      <c r="I375" s="9" t="e">
        <f t="shared" si="51"/>
        <v>#REF!</v>
      </c>
      <c r="J375" s="9" t="e">
        <f t="shared" si="52"/>
        <v>#REF!</v>
      </c>
      <c r="K375" s="9" t="e">
        <f t="shared" si="53"/>
        <v>#REF!</v>
      </c>
      <c r="L375" s="10" t="e">
        <f t="shared" si="49"/>
        <v>#REF!</v>
      </c>
      <c r="M375" s="4">
        <v>650</v>
      </c>
      <c r="P375" s="11" t="s">
        <v>576</v>
      </c>
      <c r="Q375" s="11" t="s">
        <v>577</v>
      </c>
      <c r="R375" s="7" t="e">
        <f t="shared" si="54"/>
        <v>#REF!</v>
      </c>
      <c r="S375" s="4">
        <v>37.082000000000001</v>
      </c>
      <c r="T375" s="16"/>
    </row>
    <row r="376" spans="1:20" ht="14.45" customHeight="1">
      <c r="A376" s="4">
        <v>373</v>
      </c>
      <c r="C376" s="2" t="s">
        <v>578</v>
      </c>
      <c r="D376" s="7">
        <v>669.1</v>
      </c>
      <c r="E376" s="7" t="e">
        <f>#REF!+D376</f>
        <v>#REF!</v>
      </c>
      <c r="F376" s="7">
        <v>543.15</v>
      </c>
      <c r="G376" s="9" t="e">
        <f t="shared" si="50"/>
        <v>#REF!</v>
      </c>
      <c r="H376" s="9" t="e">
        <f t="shared" si="48"/>
        <v>#REF!</v>
      </c>
      <c r="I376" s="9" t="e">
        <f t="shared" si="51"/>
        <v>#REF!</v>
      </c>
      <c r="J376" s="9" t="e">
        <f t="shared" si="52"/>
        <v>#REF!</v>
      </c>
      <c r="K376" s="9" t="e">
        <f t="shared" si="53"/>
        <v>#REF!</v>
      </c>
      <c r="L376" s="10" t="e">
        <f t="shared" si="49"/>
        <v>#REF!</v>
      </c>
      <c r="M376" s="4">
        <v>700</v>
      </c>
      <c r="P376" s="11" t="s">
        <v>579</v>
      </c>
      <c r="Q376" s="11" t="s">
        <v>580</v>
      </c>
      <c r="R376" s="7" t="e">
        <f t="shared" si="54"/>
        <v>#REF!</v>
      </c>
      <c r="S376" s="4">
        <v>37.081000000000003</v>
      </c>
      <c r="T376" s="16"/>
    </row>
    <row r="377" spans="1:20" ht="14.45" customHeight="1">
      <c r="A377" s="4">
        <v>374</v>
      </c>
      <c r="C377" s="2" t="s">
        <v>581</v>
      </c>
      <c r="D377" s="7">
        <v>430.7</v>
      </c>
      <c r="E377" s="7" t="e">
        <f>#REF!+D377</f>
        <v>#REF!</v>
      </c>
      <c r="F377" s="7">
        <v>342.95</v>
      </c>
      <c r="G377" s="9" t="e">
        <f t="shared" si="50"/>
        <v>#REF!</v>
      </c>
      <c r="H377" s="9" t="e">
        <f t="shared" si="48"/>
        <v>#REF!</v>
      </c>
      <c r="I377" s="9" t="e">
        <f t="shared" si="51"/>
        <v>#REF!</v>
      </c>
      <c r="J377" s="9" t="e">
        <f t="shared" si="52"/>
        <v>#REF!</v>
      </c>
      <c r="K377" s="9" t="e">
        <f t="shared" si="53"/>
        <v>#REF!</v>
      </c>
      <c r="L377" s="10" t="e">
        <f t="shared" si="49"/>
        <v>#REF!</v>
      </c>
      <c r="M377" s="4">
        <v>700</v>
      </c>
      <c r="P377" s="11" t="s">
        <v>1199</v>
      </c>
      <c r="Q377" s="11" t="s">
        <v>1200</v>
      </c>
      <c r="R377" s="7" t="e">
        <f t="shared" si="54"/>
        <v>#REF!</v>
      </c>
      <c r="S377" s="4">
        <v>37.113</v>
      </c>
      <c r="T377" s="16"/>
    </row>
    <row r="378" spans="1:20" ht="14.45" customHeight="1">
      <c r="A378" s="4">
        <v>375</v>
      </c>
      <c r="C378" s="2" t="s">
        <v>582</v>
      </c>
      <c r="D378" s="7">
        <v>285.95</v>
      </c>
      <c r="E378" s="7" t="e">
        <f>#REF!+D378</f>
        <v>#REF!</v>
      </c>
      <c r="F378" s="7">
        <v>279.45</v>
      </c>
      <c r="G378" s="9" t="e">
        <f t="shared" si="50"/>
        <v>#REF!</v>
      </c>
      <c r="H378" s="9" t="e">
        <f t="shared" ref="H378:H383" si="55">+G378*0.10819724</f>
        <v>#REF!</v>
      </c>
      <c r="I378" s="9" t="e">
        <f t="shared" si="51"/>
        <v>#REF!</v>
      </c>
      <c r="J378" s="9" t="e">
        <f t="shared" si="52"/>
        <v>#REF!</v>
      </c>
      <c r="K378" s="9" t="e">
        <f t="shared" si="53"/>
        <v>#REF!</v>
      </c>
      <c r="L378" s="10" t="e">
        <f>ROUND(K378,1)</f>
        <v>#REF!</v>
      </c>
      <c r="M378" s="4">
        <v>700</v>
      </c>
      <c r="P378" s="11" t="s">
        <v>1121</v>
      </c>
      <c r="Q378" s="11" t="s">
        <v>1122</v>
      </c>
      <c r="R378" s="7" t="e">
        <f t="shared" si="54"/>
        <v>#REF!</v>
      </c>
      <c r="S378" s="4">
        <v>37.113</v>
      </c>
      <c r="T378" s="16"/>
    </row>
    <row r="379" spans="1:20" ht="14.45" customHeight="1">
      <c r="A379" s="4">
        <v>376</v>
      </c>
      <c r="C379" s="2" t="s">
        <v>583</v>
      </c>
      <c r="D379" s="7">
        <v>142.44999999999999</v>
      </c>
      <c r="E379" s="7" t="e">
        <f>#REF!+D379</f>
        <v>#REF!</v>
      </c>
      <c r="F379" s="7">
        <v>142.25</v>
      </c>
      <c r="G379" s="9" t="e">
        <f t="shared" si="50"/>
        <v>#REF!</v>
      </c>
      <c r="H379" s="9" t="e">
        <f t="shared" si="55"/>
        <v>#REF!</v>
      </c>
      <c r="I379" s="9" t="e">
        <f t="shared" si="51"/>
        <v>#REF!</v>
      </c>
      <c r="J379" s="9" t="e">
        <f t="shared" si="52"/>
        <v>#REF!</v>
      </c>
      <c r="K379" s="9" t="e">
        <f t="shared" si="53"/>
        <v>#REF!</v>
      </c>
      <c r="L379" s="10" t="e">
        <f>ROUND(K379,1)</f>
        <v>#REF!</v>
      </c>
      <c r="M379" s="4">
        <v>700</v>
      </c>
      <c r="P379" s="11" t="s">
        <v>1201</v>
      </c>
      <c r="R379" s="7" t="e">
        <f t="shared" si="54"/>
        <v>#REF!</v>
      </c>
      <c r="S379" s="4">
        <v>76.111000000000004</v>
      </c>
      <c r="T379" s="16"/>
    </row>
    <row r="380" spans="1:20" ht="14.45" customHeight="1">
      <c r="A380" s="4">
        <v>377</v>
      </c>
      <c r="C380" s="2" t="s">
        <v>584</v>
      </c>
      <c r="D380" s="7">
        <v>260</v>
      </c>
      <c r="E380" s="7" t="e">
        <f>#REF!+D380</f>
        <v>#REF!</v>
      </c>
      <c r="F380" s="7">
        <v>60</v>
      </c>
      <c r="G380" s="9" t="e">
        <f t="shared" si="50"/>
        <v>#REF!</v>
      </c>
      <c r="H380" s="9" t="e">
        <f t="shared" si="55"/>
        <v>#REF!</v>
      </c>
      <c r="I380" s="9" t="e">
        <f t="shared" si="51"/>
        <v>#REF!</v>
      </c>
      <c r="J380" s="9" t="e">
        <f t="shared" si="52"/>
        <v>#REF!</v>
      </c>
      <c r="K380" s="9" t="e">
        <f t="shared" si="53"/>
        <v>#REF!</v>
      </c>
      <c r="L380" s="10" t="e">
        <f>ROUND(K380,1)</f>
        <v>#REF!</v>
      </c>
      <c r="M380" s="4">
        <v>900</v>
      </c>
      <c r="P380" s="11" t="s">
        <v>1116</v>
      </c>
      <c r="Q380" s="11" t="s">
        <v>1202</v>
      </c>
      <c r="R380" s="7" t="e">
        <f t="shared" si="54"/>
        <v>#REF!</v>
      </c>
      <c r="S380" s="4">
        <v>76.111000000000004</v>
      </c>
      <c r="T380" s="16"/>
    </row>
    <row r="381" spans="1:20" ht="14.45" customHeight="1">
      <c r="A381" s="4">
        <v>378</v>
      </c>
      <c r="C381" s="2" t="s">
        <v>586</v>
      </c>
      <c r="D381" s="7">
        <v>70.900000000000006</v>
      </c>
      <c r="E381" s="7" t="e">
        <f>#REF!+D381</f>
        <v>#REF!</v>
      </c>
      <c r="F381" s="7">
        <v>69</v>
      </c>
      <c r="G381" s="9" t="e">
        <f t="shared" si="50"/>
        <v>#REF!</v>
      </c>
      <c r="H381" s="9" t="e">
        <f t="shared" si="55"/>
        <v>#REF!</v>
      </c>
      <c r="I381" s="9" t="e">
        <f t="shared" si="51"/>
        <v>#REF!</v>
      </c>
      <c r="J381" s="9" t="e">
        <f t="shared" si="52"/>
        <v>#REF!</v>
      </c>
      <c r="K381" s="9" t="e">
        <f t="shared" si="53"/>
        <v>#REF!</v>
      </c>
      <c r="L381" s="10" t="e">
        <f>ROUND(K381,1)</f>
        <v>#REF!</v>
      </c>
      <c r="M381" s="4">
        <v>700</v>
      </c>
      <c r="P381" s="11" t="s">
        <v>1203</v>
      </c>
      <c r="Q381" s="11" t="s">
        <v>757</v>
      </c>
      <c r="R381" s="7" t="e">
        <f t="shared" si="54"/>
        <v>#REF!</v>
      </c>
      <c r="S381" s="4">
        <v>37.043999999999997</v>
      </c>
      <c r="T381" s="16"/>
    </row>
    <row r="382" spans="1:20" ht="14.45" customHeight="1">
      <c r="A382" s="4">
        <v>379</v>
      </c>
      <c r="C382" s="2" t="s">
        <v>587</v>
      </c>
      <c r="D382" s="7">
        <v>220.5</v>
      </c>
      <c r="E382" s="7" t="e">
        <f>#REF!+D382</f>
        <v>#REF!</v>
      </c>
      <c r="F382" s="7">
        <v>166.75</v>
      </c>
      <c r="G382" s="9" t="e">
        <f t="shared" si="50"/>
        <v>#REF!</v>
      </c>
      <c r="H382" s="9" t="e">
        <f t="shared" si="55"/>
        <v>#REF!</v>
      </c>
      <c r="I382" s="9" t="e">
        <f t="shared" si="51"/>
        <v>#REF!</v>
      </c>
      <c r="J382" s="9" t="e">
        <f t="shared" si="52"/>
        <v>#REF!</v>
      </c>
      <c r="K382" s="9" t="e">
        <f t="shared" si="53"/>
        <v>#REF!</v>
      </c>
      <c r="L382" s="10" t="e">
        <f>ROUND(K382,1)</f>
        <v>#REF!</v>
      </c>
      <c r="M382" s="4">
        <v>650</v>
      </c>
      <c r="P382" s="11" t="s">
        <v>588</v>
      </c>
      <c r="Q382" s="11" t="s">
        <v>524</v>
      </c>
      <c r="R382" s="7" t="e">
        <f t="shared" si="54"/>
        <v>#REF!</v>
      </c>
      <c r="S382" s="4">
        <v>37.094999999999999</v>
      </c>
      <c r="T382" s="16"/>
    </row>
    <row r="383" spans="1:20" ht="14.45" customHeight="1">
      <c r="A383" s="4">
        <v>380</v>
      </c>
      <c r="C383" s="2" t="s">
        <v>1302</v>
      </c>
      <c r="D383" s="7">
        <v>70.900000000000006</v>
      </c>
      <c r="E383" s="7" t="e">
        <f>#REF!+D383</f>
        <v>#REF!</v>
      </c>
      <c r="F383" s="7">
        <v>62</v>
      </c>
      <c r="G383" s="9" t="e">
        <f t="shared" si="50"/>
        <v>#REF!</v>
      </c>
      <c r="H383" s="9" t="e">
        <f t="shared" si="55"/>
        <v>#REF!</v>
      </c>
      <c r="I383" s="9" t="e">
        <f t="shared" si="51"/>
        <v>#REF!</v>
      </c>
      <c r="J383" s="9" t="e">
        <f t="shared" si="52"/>
        <v>#REF!</v>
      </c>
      <c r="K383" s="9" t="e">
        <f t="shared" si="53"/>
        <v>#REF!</v>
      </c>
      <c r="L383" s="10" t="e">
        <f>ROUND(K383,1)+0.3</f>
        <v>#REF!</v>
      </c>
      <c r="M383" s="4">
        <v>1050</v>
      </c>
      <c r="P383" s="11" t="s">
        <v>589</v>
      </c>
      <c r="Q383" s="11" t="s">
        <v>590</v>
      </c>
      <c r="R383" s="7" t="e">
        <f t="shared" si="54"/>
        <v>#REF!</v>
      </c>
      <c r="S383" s="19">
        <v>37.090000000000003</v>
      </c>
      <c r="T383" s="16"/>
    </row>
    <row r="384" spans="1:20" ht="14.45" customHeight="1">
      <c r="A384" s="4">
        <v>381</v>
      </c>
      <c r="C384" s="2" t="s">
        <v>1026</v>
      </c>
      <c r="D384" s="7">
        <v>81.150000000000006</v>
      </c>
      <c r="E384" s="7" t="e">
        <f>D384+#REF!</f>
        <v>#REF!</v>
      </c>
      <c r="F384" s="7">
        <v>80.25</v>
      </c>
      <c r="G384" s="8" t="e">
        <f t="shared" si="50"/>
        <v>#REF!</v>
      </c>
      <c r="H384" s="8" t="e">
        <f t="shared" ref="H384:H447" si="56">+G384*0.103924</f>
        <v>#REF!</v>
      </c>
      <c r="I384" s="8" t="e">
        <f t="shared" si="51"/>
        <v>#REF!</v>
      </c>
      <c r="J384" s="9" t="e">
        <f t="shared" si="52"/>
        <v>#REF!</v>
      </c>
      <c r="K384" s="9" t="e">
        <f t="shared" si="53"/>
        <v>#REF!</v>
      </c>
      <c r="L384" s="10" t="e">
        <f t="shared" ref="L384:L447" si="57">ROUND(K384,1)</f>
        <v>#REF!</v>
      </c>
      <c r="M384" s="4">
        <v>700</v>
      </c>
      <c r="P384" s="11" t="s">
        <v>1117</v>
      </c>
      <c r="Q384" s="11" t="s">
        <v>1118</v>
      </c>
      <c r="R384" s="16" t="e">
        <f t="shared" si="54"/>
        <v>#REF!</v>
      </c>
      <c r="S384" s="4">
        <v>37.095999999999997</v>
      </c>
    </row>
    <row r="385" spans="1:21" ht="14.45" customHeight="1">
      <c r="A385" s="4">
        <v>382</v>
      </c>
      <c r="C385" s="2" t="s">
        <v>591</v>
      </c>
      <c r="D385" s="7">
        <v>338.85</v>
      </c>
      <c r="E385" s="7" t="e">
        <f>D385+#REF!</f>
        <v>#REF!</v>
      </c>
      <c r="F385" s="7">
        <v>138.75</v>
      </c>
      <c r="G385" s="8" t="e">
        <f t="shared" si="50"/>
        <v>#REF!</v>
      </c>
      <c r="H385" s="8" t="e">
        <f t="shared" si="56"/>
        <v>#REF!</v>
      </c>
      <c r="I385" s="8" t="e">
        <f t="shared" si="51"/>
        <v>#REF!</v>
      </c>
      <c r="J385" s="9" t="e">
        <f t="shared" si="52"/>
        <v>#REF!</v>
      </c>
      <c r="K385" s="9" t="e">
        <f t="shared" si="53"/>
        <v>#REF!</v>
      </c>
      <c r="L385" s="10" t="e">
        <f t="shared" si="57"/>
        <v>#REF!</v>
      </c>
      <c r="M385" s="4">
        <v>650</v>
      </c>
      <c r="P385" s="11" t="s">
        <v>592</v>
      </c>
      <c r="Q385" s="11" t="s">
        <v>593</v>
      </c>
      <c r="R385" s="16" t="e">
        <f t="shared" si="54"/>
        <v>#REF!</v>
      </c>
      <c r="S385" s="4">
        <v>37.042000000000002</v>
      </c>
      <c r="U385" s="8"/>
    </row>
    <row r="386" spans="1:21" ht="14.45" customHeight="1">
      <c r="A386" s="4">
        <v>383</v>
      </c>
      <c r="C386" s="2" t="s">
        <v>594</v>
      </c>
      <c r="D386" s="7">
        <v>212.2</v>
      </c>
      <c r="E386" s="7" t="e">
        <f>D386+#REF!</f>
        <v>#REF!</v>
      </c>
      <c r="F386" s="7">
        <v>166.75</v>
      </c>
      <c r="G386" s="8" t="e">
        <f t="shared" si="50"/>
        <v>#REF!</v>
      </c>
      <c r="H386" s="8" t="e">
        <f t="shared" si="56"/>
        <v>#REF!</v>
      </c>
      <c r="I386" s="8" t="e">
        <f t="shared" si="51"/>
        <v>#REF!</v>
      </c>
      <c r="J386" s="9" t="e">
        <f t="shared" si="52"/>
        <v>#REF!</v>
      </c>
      <c r="K386" s="9" t="e">
        <f t="shared" si="53"/>
        <v>#REF!</v>
      </c>
      <c r="L386" s="10" t="e">
        <f t="shared" si="57"/>
        <v>#REF!</v>
      </c>
      <c r="M386" s="4">
        <v>650</v>
      </c>
      <c r="P386" s="11" t="s">
        <v>595</v>
      </c>
      <c r="Q386" s="11" t="s">
        <v>593</v>
      </c>
      <c r="R386" s="16" t="e">
        <f t="shared" si="54"/>
        <v>#REF!</v>
      </c>
      <c r="S386" s="4">
        <v>37.042000000000002</v>
      </c>
    </row>
    <row r="387" spans="1:21" ht="14.45" customHeight="1">
      <c r="A387" s="4">
        <v>384</v>
      </c>
      <c r="C387" s="2" t="s">
        <v>596</v>
      </c>
      <c r="D387" s="7">
        <v>26.25</v>
      </c>
      <c r="E387" s="7" t="e">
        <f>D387+#REF!</f>
        <v>#REF!</v>
      </c>
      <c r="F387" s="7">
        <v>26.25</v>
      </c>
      <c r="G387" s="8" t="e">
        <f t="shared" si="50"/>
        <v>#REF!</v>
      </c>
      <c r="H387" s="8" t="e">
        <f t="shared" si="56"/>
        <v>#REF!</v>
      </c>
      <c r="I387" s="8" t="e">
        <f t="shared" si="51"/>
        <v>#REF!</v>
      </c>
      <c r="J387" s="9" t="e">
        <f t="shared" si="52"/>
        <v>#REF!</v>
      </c>
      <c r="K387" s="9" t="e">
        <f t="shared" si="53"/>
        <v>#REF!</v>
      </c>
      <c r="L387" s="10" t="e">
        <f t="shared" si="57"/>
        <v>#REF!</v>
      </c>
      <c r="M387" s="4">
        <v>650</v>
      </c>
      <c r="P387" s="11" t="s">
        <v>597</v>
      </c>
      <c r="Q387" s="11" t="s">
        <v>593</v>
      </c>
      <c r="R387" s="16" t="e">
        <f t="shared" si="54"/>
        <v>#REF!</v>
      </c>
      <c r="S387" s="4">
        <v>37.042000000000002</v>
      </c>
    </row>
    <row r="388" spans="1:21" ht="14.45" customHeight="1">
      <c r="A388" s="4">
        <v>385</v>
      </c>
      <c r="C388" s="2" t="s">
        <v>598</v>
      </c>
      <c r="D388" s="7">
        <v>90.1</v>
      </c>
      <c r="E388" s="7" t="e">
        <f>D388+#REF!</f>
        <v>#REF!</v>
      </c>
      <c r="F388" s="7">
        <v>86</v>
      </c>
      <c r="G388" s="8" t="e">
        <f t="shared" si="50"/>
        <v>#REF!</v>
      </c>
      <c r="H388" s="8" t="e">
        <f t="shared" si="56"/>
        <v>#REF!</v>
      </c>
      <c r="I388" s="8" t="e">
        <f t="shared" si="51"/>
        <v>#REF!</v>
      </c>
      <c r="J388" s="9" t="e">
        <f t="shared" si="52"/>
        <v>#REF!</v>
      </c>
      <c r="K388" s="9" t="e">
        <f t="shared" si="53"/>
        <v>#REF!</v>
      </c>
      <c r="L388" s="10" t="e">
        <f t="shared" si="57"/>
        <v>#REF!</v>
      </c>
      <c r="M388" s="4">
        <v>650</v>
      </c>
      <c r="P388" s="11" t="s">
        <v>599</v>
      </c>
      <c r="Q388" s="11" t="s">
        <v>593</v>
      </c>
      <c r="R388" s="16" t="e">
        <f t="shared" si="54"/>
        <v>#REF!</v>
      </c>
      <c r="S388" s="4">
        <v>37.042000000000002</v>
      </c>
    </row>
    <row r="389" spans="1:21" ht="14.45" customHeight="1">
      <c r="A389" s="4">
        <v>386</v>
      </c>
      <c r="C389" s="2" t="s">
        <v>600</v>
      </c>
      <c r="D389" s="7">
        <v>237.3</v>
      </c>
      <c r="E389" s="7" t="e">
        <f>D389+#REF!</f>
        <v>#REF!</v>
      </c>
      <c r="F389" s="7">
        <v>237</v>
      </c>
      <c r="G389" s="8" t="e">
        <f t="shared" si="50"/>
        <v>#REF!</v>
      </c>
      <c r="H389" s="8" t="e">
        <f t="shared" si="56"/>
        <v>#REF!</v>
      </c>
      <c r="I389" s="8" t="e">
        <f t="shared" si="51"/>
        <v>#REF!</v>
      </c>
      <c r="J389" s="9" t="e">
        <f t="shared" si="52"/>
        <v>#REF!</v>
      </c>
      <c r="K389" s="9" t="e">
        <f t="shared" si="53"/>
        <v>#REF!</v>
      </c>
      <c r="L389" s="10" t="e">
        <f t="shared" si="57"/>
        <v>#REF!</v>
      </c>
      <c r="M389" s="4">
        <v>650</v>
      </c>
      <c r="P389" s="11" t="s">
        <v>601</v>
      </c>
      <c r="Q389" s="11" t="s">
        <v>593</v>
      </c>
      <c r="R389" s="16" t="e">
        <f t="shared" si="54"/>
        <v>#REF!</v>
      </c>
      <c r="S389" s="4">
        <v>37.042000000000002</v>
      </c>
    </row>
    <row r="390" spans="1:21" ht="14.45" customHeight="1">
      <c r="A390" s="4">
        <v>387</v>
      </c>
      <c r="C390" s="2" t="s">
        <v>602</v>
      </c>
      <c r="D390" s="7">
        <v>87.4</v>
      </c>
      <c r="E390" s="7" t="e">
        <f>D390+#REF!</f>
        <v>#REF!</v>
      </c>
      <c r="F390" s="7">
        <v>83.6</v>
      </c>
      <c r="G390" s="8" t="e">
        <f t="shared" si="50"/>
        <v>#REF!</v>
      </c>
      <c r="H390" s="8" t="e">
        <f t="shared" si="56"/>
        <v>#REF!</v>
      </c>
      <c r="I390" s="8" t="e">
        <f t="shared" si="51"/>
        <v>#REF!</v>
      </c>
      <c r="J390" s="9" t="e">
        <f t="shared" si="52"/>
        <v>#REF!</v>
      </c>
      <c r="K390" s="9" t="e">
        <f t="shared" si="53"/>
        <v>#REF!</v>
      </c>
      <c r="L390" s="10" t="e">
        <f t="shared" si="57"/>
        <v>#REF!</v>
      </c>
      <c r="M390" s="4">
        <v>700</v>
      </c>
      <c r="P390" s="11" t="s">
        <v>603</v>
      </c>
      <c r="Q390" s="11" t="s">
        <v>593</v>
      </c>
      <c r="R390" s="16" t="e">
        <f t="shared" si="54"/>
        <v>#REF!</v>
      </c>
      <c r="S390" s="4">
        <v>37.042000000000002</v>
      </c>
    </row>
    <row r="391" spans="1:21" ht="14.45" customHeight="1">
      <c r="A391" s="4">
        <v>388</v>
      </c>
      <c r="C391" s="2" t="s">
        <v>604</v>
      </c>
      <c r="D391" s="7">
        <v>261.39999999999998</v>
      </c>
      <c r="E391" s="7" t="e">
        <f>D391+#REF!</f>
        <v>#REF!</v>
      </c>
      <c r="F391" s="7">
        <v>166.75</v>
      </c>
      <c r="G391" s="8" t="e">
        <f t="shared" si="50"/>
        <v>#REF!</v>
      </c>
      <c r="H391" s="8" t="e">
        <f t="shared" si="56"/>
        <v>#REF!</v>
      </c>
      <c r="I391" s="8" t="e">
        <f t="shared" si="51"/>
        <v>#REF!</v>
      </c>
      <c r="J391" s="9" t="e">
        <f t="shared" si="52"/>
        <v>#REF!</v>
      </c>
      <c r="K391" s="9" t="e">
        <f t="shared" si="53"/>
        <v>#REF!</v>
      </c>
      <c r="L391" s="10" t="e">
        <f t="shared" si="57"/>
        <v>#REF!</v>
      </c>
      <c r="M391" s="4">
        <v>650</v>
      </c>
      <c r="P391" s="11" t="s">
        <v>605</v>
      </c>
      <c r="Q391" s="11" t="s">
        <v>593</v>
      </c>
      <c r="R391" s="16" t="e">
        <f t="shared" si="54"/>
        <v>#REF!</v>
      </c>
      <c r="S391" s="4">
        <v>37.042000000000002</v>
      </c>
    </row>
    <row r="392" spans="1:21" ht="14.45" customHeight="1">
      <c r="A392" s="4">
        <v>389</v>
      </c>
      <c r="C392" s="2" t="s">
        <v>606</v>
      </c>
      <c r="D392" s="7">
        <v>119.2</v>
      </c>
      <c r="E392" s="7" t="e">
        <f>D392+#REF!</f>
        <v>#REF!</v>
      </c>
      <c r="F392" s="7">
        <v>118.5</v>
      </c>
      <c r="G392" s="8" t="e">
        <f t="shared" si="50"/>
        <v>#REF!</v>
      </c>
      <c r="H392" s="8" t="e">
        <f t="shared" si="56"/>
        <v>#REF!</v>
      </c>
      <c r="I392" s="8" t="e">
        <f t="shared" si="51"/>
        <v>#REF!</v>
      </c>
      <c r="J392" s="9" t="e">
        <f t="shared" si="52"/>
        <v>#REF!</v>
      </c>
      <c r="K392" s="9" t="e">
        <f t="shared" si="53"/>
        <v>#REF!</v>
      </c>
      <c r="L392" s="10" t="e">
        <f t="shared" si="57"/>
        <v>#REF!</v>
      </c>
      <c r="M392" s="4">
        <v>650</v>
      </c>
      <c r="P392" s="11" t="s">
        <v>607</v>
      </c>
      <c r="Q392" s="11" t="s">
        <v>593</v>
      </c>
      <c r="R392" s="16" t="e">
        <f t="shared" si="54"/>
        <v>#REF!</v>
      </c>
      <c r="S392" s="4">
        <v>37.042000000000002</v>
      </c>
    </row>
    <row r="393" spans="1:21" ht="14.45" customHeight="1">
      <c r="A393" s="4">
        <v>390</v>
      </c>
      <c r="C393" s="2" t="s">
        <v>608</v>
      </c>
      <c r="D393" s="7">
        <v>122.25</v>
      </c>
      <c r="E393" s="7" t="e">
        <f>D393+#REF!</f>
        <v>#REF!</v>
      </c>
      <c r="F393" s="7">
        <v>121.85</v>
      </c>
      <c r="G393" s="8" t="e">
        <f t="shared" si="50"/>
        <v>#REF!</v>
      </c>
      <c r="H393" s="8" t="e">
        <f t="shared" si="56"/>
        <v>#REF!</v>
      </c>
      <c r="I393" s="8" t="e">
        <f t="shared" si="51"/>
        <v>#REF!</v>
      </c>
      <c r="J393" s="9" t="e">
        <f t="shared" si="52"/>
        <v>#REF!</v>
      </c>
      <c r="K393" s="9" t="e">
        <f t="shared" si="53"/>
        <v>#REF!</v>
      </c>
      <c r="L393" s="10" t="e">
        <f t="shared" si="57"/>
        <v>#REF!</v>
      </c>
      <c r="M393" s="4">
        <v>650</v>
      </c>
      <c r="P393" s="11" t="s">
        <v>609</v>
      </c>
      <c r="Q393" s="11" t="s">
        <v>78</v>
      </c>
      <c r="R393" s="16" t="e">
        <f t="shared" si="54"/>
        <v>#REF!</v>
      </c>
      <c r="S393" s="4">
        <v>37.046999999999997</v>
      </c>
    </row>
    <row r="394" spans="1:21" ht="14.45" customHeight="1">
      <c r="A394" s="4">
        <v>391</v>
      </c>
      <c r="C394" s="2" t="s">
        <v>610</v>
      </c>
      <c r="D394" s="7">
        <v>233.05</v>
      </c>
      <c r="E394" s="7" t="e">
        <f>D394+#REF!</f>
        <v>#REF!</v>
      </c>
      <c r="F394" s="7">
        <v>166.75</v>
      </c>
      <c r="G394" s="8" t="e">
        <f t="shared" si="50"/>
        <v>#REF!</v>
      </c>
      <c r="H394" s="8" t="e">
        <f t="shared" si="56"/>
        <v>#REF!</v>
      </c>
      <c r="I394" s="8" t="e">
        <f t="shared" si="51"/>
        <v>#REF!</v>
      </c>
      <c r="J394" s="9" t="e">
        <f t="shared" si="52"/>
        <v>#REF!</v>
      </c>
      <c r="K394" s="9" t="e">
        <f t="shared" si="53"/>
        <v>#REF!</v>
      </c>
      <c r="L394" s="10" t="e">
        <f t="shared" si="57"/>
        <v>#REF!</v>
      </c>
      <c r="M394" s="4">
        <v>650</v>
      </c>
      <c r="P394" s="11" t="s">
        <v>611</v>
      </c>
      <c r="Q394" s="11" t="s">
        <v>78</v>
      </c>
      <c r="R394" s="16" t="e">
        <f t="shared" si="54"/>
        <v>#REF!</v>
      </c>
      <c r="S394" s="4">
        <v>37.046999999999997</v>
      </c>
    </row>
    <row r="395" spans="1:21" ht="14.45" customHeight="1">
      <c r="A395" s="4">
        <v>392</v>
      </c>
      <c r="C395" s="2" t="s">
        <v>612</v>
      </c>
      <c r="D395" s="7">
        <v>0</v>
      </c>
      <c r="E395" s="7" t="e">
        <f>D395+#REF!</f>
        <v>#REF!</v>
      </c>
      <c r="F395" s="7">
        <v>0</v>
      </c>
      <c r="G395" s="8" t="e">
        <f t="shared" si="50"/>
        <v>#REF!</v>
      </c>
      <c r="H395" s="8" t="e">
        <f t="shared" si="56"/>
        <v>#REF!</v>
      </c>
      <c r="I395" s="8" t="e">
        <f t="shared" si="51"/>
        <v>#REF!</v>
      </c>
      <c r="J395" s="9" t="e">
        <f t="shared" si="52"/>
        <v>#REF!</v>
      </c>
      <c r="K395" s="9" t="e">
        <f t="shared" si="53"/>
        <v>#REF!</v>
      </c>
      <c r="L395" s="10" t="e">
        <f t="shared" si="57"/>
        <v>#REF!</v>
      </c>
      <c r="M395" s="4">
        <v>650</v>
      </c>
      <c r="P395" s="11" t="s">
        <v>613</v>
      </c>
      <c r="Q395" s="11" t="s">
        <v>78</v>
      </c>
      <c r="R395" s="16" t="e">
        <f t="shared" si="54"/>
        <v>#REF!</v>
      </c>
      <c r="S395" s="4">
        <v>37.046999999999997</v>
      </c>
    </row>
    <row r="396" spans="1:21" ht="14.45" customHeight="1">
      <c r="A396" s="4">
        <v>393</v>
      </c>
      <c r="C396" s="2" t="s">
        <v>614</v>
      </c>
      <c r="D396" s="7">
        <v>263.8</v>
      </c>
      <c r="E396" s="7" t="e">
        <f>D396+#REF!</f>
        <v>#REF!</v>
      </c>
      <c r="F396" s="7">
        <v>166.75</v>
      </c>
      <c r="G396" s="8" t="e">
        <f t="shared" si="50"/>
        <v>#REF!</v>
      </c>
      <c r="H396" s="8" t="e">
        <f t="shared" si="56"/>
        <v>#REF!</v>
      </c>
      <c r="I396" s="8" t="e">
        <f t="shared" si="51"/>
        <v>#REF!</v>
      </c>
      <c r="J396" s="9" t="e">
        <f t="shared" si="52"/>
        <v>#REF!</v>
      </c>
      <c r="K396" s="9" t="e">
        <f t="shared" si="53"/>
        <v>#REF!</v>
      </c>
      <c r="L396" s="10" t="e">
        <f t="shared" si="57"/>
        <v>#REF!</v>
      </c>
      <c r="M396" s="4">
        <v>650</v>
      </c>
      <c r="P396" s="11" t="s">
        <v>615</v>
      </c>
      <c r="Q396" s="11" t="s">
        <v>78</v>
      </c>
      <c r="R396" s="16" t="e">
        <f t="shared" si="54"/>
        <v>#REF!</v>
      </c>
      <c r="S396" s="4">
        <v>37.046999999999997</v>
      </c>
    </row>
    <row r="397" spans="1:21" ht="14.45" customHeight="1">
      <c r="A397" s="4">
        <v>394</v>
      </c>
      <c r="C397" s="2" t="s">
        <v>616</v>
      </c>
      <c r="D397" s="7">
        <v>238.85</v>
      </c>
      <c r="E397" s="7" t="e">
        <f>D397+#REF!</f>
        <v>#REF!</v>
      </c>
      <c r="F397" s="7">
        <v>166.75</v>
      </c>
      <c r="G397" s="8" t="e">
        <f t="shared" si="50"/>
        <v>#REF!</v>
      </c>
      <c r="H397" s="8" t="e">
        <f t="shared" si="56"/>
        <v>#REF!</v>
      </c>
      <c r="I397" s="8" t="e">
        <f t="shared" si="51"/>
        <v>#REF!</v>
      </c>
      <c r="J397" s="9" t="e">
        <f t="shared" si="52"/>
        <v>#REF!</v>
      </c>
      <c r="K397" s="9" t="e">
        <f t="shared" si="53"/>
        <v>#REF!</v>
      </c>
      <c r="L397" s="10" t="e">
        <f t="shared" si="57"/>
        <v>#REF!</v>
      </c>
      <c r="M397" s="4">
        <v>650</v>
      </c>
      <c r="P397" s="11" t="s">
        <v>617</v>
      </c>
      <c r="Q397" s="11" t="s">
        <v>78</v>
      </c>
      <c r="R397" s="16" t="e">
        <f t="shared" si="54"/>
        <v>#REF!</v>
      </c>
      <c r="S397" s="4">
        <v>37.046999999999997</v>
      </c>
    </row>
    <row r="398" spans="1:21" ht="14.45" customHeight="1">
      <c r="A398" s="4">
        <v>395</v>
      </c>
      <c r="C398" s="2" t="s">
        <v>618</v>
      </c>
      <c r="D398" s="7">
        <v>145.9</v>
      </c>
      <c r="E398" s="7" t="e">
        <f>D398+#REF!</f>
        <v>#REF!</v>
      </c>
      <c r="F398" s="7">
        <v>142.30000000000001</v>
      </c>
      <c r="G398" s="8" t="e">
        <f t="shared" si="50"/>
        <v>#REF!</v>
      </c>
      <c r="H398" s="8" t="e">
        <f t="shared" si="56"/>
        <v>#REF!</v>
      </c>
      <c r="I398" s="8" t="e">
        <f t="shared" si="51"/>
        <v>#REF!</v>
      </c>
      <c r="J398" s="9" t="e">
        <f t="shared" si="52"/>
        <v>#REF!</v>
      </c>
      <c r="K398" s="9" t="e">
        <f t="shared" si="53"/>
        <v>#REF!</v>
      </c>
      <c r="L398" s="10" t="e">
        <f t="shared" si="57"/>
        <v>#REF!</v>
      </c>
      <c r="M398" s="4">
        <v>650</v>
      </c>
      <c r="P398" s="11" t="s">
        <v>619</v>
      </c>
      <c r="Q398" s="11" t="s">
        <v>78</v>
      </c>
      <c r="R398" s="16" t="e">
        <f t="shared" si="54"/>
        <v>#REF!</v>
      </c>
      <c r="S398" s="4">
        <v>37.046999999999997</v>
      </c>
    </row>
    <row r="399" spans="1:21" ht="14.45" customHeight="1">
      <c r="A399" s="4">
        <v>396</v>
      </c>
      <c r="C399" s="2" t="s">
        <v>620</v>
      </c>
      <c r="D399" s="7">
        <v>265.55</v>
      </c>
      <c r="E399" s="7" t="e">
        <f>D399+#REF!</f>
        <v>#REF!</v>
      </c>
      <c r="F399" s="7">
        <v>166.75</v>
      </c>
      <c r="G399" s="8" t="e">
        <f t="shared" si="50"/>
        <v>#REF!</v>
      </c>
      <c r="H399" s="8" t="e">
        <f t="shared" si="56"/>
        <v>#REF!</v>
      </c>
      <c r="I399" s="8" t="e">
        <f t="shared" si="51"/>
        <v>#REF!</v>
      </c>
      <c r="J399" s="9" t="e">
        <f t="shared" si="52"/>
        <v>#REF!</v>
      </c>
      <c r="K399" s="9" t="e">
        <f t="shared" si="53"/>
        <v>#REF!</v>
      </c>
      <c r="L399" s="10" t="e">
        <f t="shared" si="57"/>
        <v>#REF!</v>
      </c>
      <c r="M399" s="4">
        <v>700</v>
      </c>
      <c r="P399" s="11" t="s">
        <v>621</v>
      </c>
      <c r="Q399" s="11" t="s">
        <v>78</v>
      </c>
      <c r="R399" s="16" t="e">
        <f t="shared" si="54"/>
        <v>#REF!</v>
      </c>
      <c r="S399" s="4">
        <v>37.046999999999997</v>
      </c>
    </row>
    <row r="400" spans="1:21" ht="14.45" customHeight="1">
      <c r="A400" s="4">
        <v>397</v>
      </c>
      <c r="C400" s="2" t="s">
        <v>622</v>
      </c>
      <c r="D400" s="7">
        <v>260.55</v>
      </c>
      <c r="E400" s="7" t="e">
        <f>D400+#REF!</f>
        <v>#REF!</v>
      </c>
      <c r="F400" s="7">
        <v>166.75</v>
      </c>
      <c r="G400" s="8" t="e">
        <f t="shared" si="50"/>
        <v>#REF!</v>
      </c>
      <c r="H400" s="8" t="e">
        <f t="shared" si="56"/>
        <v>#REF!</v>
      </c>
      <c r="I400" s="8" t="e">
        <f t="shared" si="51"/>
        <v>#REF!</v>
      </c>
      <c r="J400" s="9" t="e">
        <f t="shared" si="52"/>
        <v>#REF!</v>
      </c>
      <c r="K400" s="9" t="e">
        <f t="shared" si="53"/>
        <v>#REF!</v>
      </c>
      <c r="L400" s="10" t="e">
        <f t="shared" si="57"/>
        <v>#REF!</v>
      </c>
      <c r="M400" s="4">
        <v>650</v>
      </c>
      <c r="P400" s="11" t="s">
        <v>623</v>
      </c>
      <c r="Q400" s="11" t="s">
        <v>78</v>
      </c>
      <c r="R400" s="16" t="e">
        <f t="shared" si="54"/>
        <v>#REF!</v>
      </c>
      <c r="S400" s="4">
        <v>37.046999999999997</v>
      </c>
    </row>
    <row r="401" spans="1:19" ht="14.45" customHeight="1">
      <c r="A401" s="4">
        <v>398</v>
      </c>
      <c r="C401" s="2" t="s">
        <v>624</v>
      </c>
      <c r="D401" s="7">
        <v>351.15</v>
      </c>
      <c r="E401" s="7" t="e">
        <f>D401+#REF!</f>
        <v>#REF!</v>
      </c>
      <c r="F401" s="7">
        <v>166.75</v>
      </c>
      <c r="G401" s="8" t="e">
        <f t="shared" si="50"/>
        <v>#REF!</v>
      </c>
      <c r="H401" s="8" t="e">
        <f t="shared" si="56"/>
        <v>#REF!</v>
      </c>
      <c r="I401" s="8" t="e">
        <f t="shared" si="51"/>
        <v>#REF!</v>
      </c>
      <c r="J401" s="9" t="e">
        <f t="shared" si="52"/>
        <v>#REF!</v>
      </c>
      <c r="K401" s="9" t="e">
        <f t="shared" si="53"/>
        <v>#REF!</v>
      </c>
      <c r="L401" s="10" t="e">
        <f t="shared" si="57"/>
        <v>#REF!</v>
      </c>
      <c r="M401" s="4">
        <v>650</v>
      </c>
      <c r="P401" s="11" t="s">
        <v>625</v>
      </c>
      <c r="Q401" s="11" t="s">
        <v>78</v>
      </c>
      <c r="R401" s="16" t="e">
        <f t="shared" si="54"/>
        <v>#REF!</v>
      </c>
      <c r="S401" s="4">
        <v>37.046999999999997</v>
      </c>
    </row>
    <row r="402" spans="1:19" ht="14.45" customHeight="1">
      <c r="A402" s="4">
        <v>399</v>
      </c>
      <c r="C402" s="2" t="s">
        <v>626</v>
      </c>
      <c r="D402" s="7">
        <v>143.85</v>
      </c>
      <c r="E402" s="7" t="e">
        <f>D402+#REF!</f>
        <v>#REF!</v>
      </c>
      <c r="F402" s="7">
        <v>139.75</v>
      </c>
      <c r="G402" s="8" t="e">
        <f t="shared" si="50"/>
        <v>#REF!</v>
      </c>
      <c r="H402" s="8" t="e">
        <f t="shared" si="56"/>
        <v>#REF!</v>
      </c>
      <c r="I402" s="8" t="e">
        <f t="shared" si="51"/>
        <v>#REF!</v>
      </c>
      <c r="J402" s="9" t="e">
        <f t="shared" si="52"/>
        <v>#REF!</v>
      </c>
      <c r="K402" s="9" t="e">
        <f t="shared" si="53"/>
        <v>#REF!</v>
      </c>
      <c r="L402" s="10" t="e">
        <f t="shared" si="57"/>
        <v>#REF!</v>
      </c>
      <c r="M402" s="4">
        <v>650</v>
      </c>
      <c r="P402" s="11" t="s">
        <v>627</v>
      </c>
      <c r="Q402" s="11" t="s">
        <v>78</v>
      </c>
      <c r="R402" s="16" t="e">
        <f t="shared" si="54"/>
        <v>#REF!</v>
      </c>
      <c r="S402" s="4">
        <v>37.046999999999997</v>
      </c>
    </row>
    <row r="403" spans="1:19" ht="14.45" customHeight="1">
      <c r="A403" s="4">
        <v>400</v>
      </c>
      <c r="C403" s="2" t="s">
        <v>628</v>
      </c>
      <c r="D403" s="7">
        <v>240.25</v>
      </c>
      <c r="E403" s="7" t="e">
        <f>D403+#REF!</f>
        <v>#REF!</v>
      </c>
      <c r="F403" s="7">
        <v>166.75</v>
      </c>
      <c r="G403" s="8" t="e">
        <f t="shared" si="50"/>
        <v>#REF!</v>
      </c>
      <c r="H403" s="8" t="e">
        <f t="shared" si="56"/>
        <v>#REF!</v>
      </c>
      <c r="I403" s="8" t="e">
        <f t="shared" si="51"/>
        <v>#REF!</v>
      </c>
      <c r="J403" s="9" t="e">
        <f t="shared" si="52"/>
        <v>#REF!</v>
      </c>
      <c r="K403" s="9" t="e">
        <f t="shared" si="53"/>
        <v>#REF!</v>
      </c>
      <c r="L403" s="10" t="e">
        <f t="shared" si="57"/>
        <v>#REF!</v>
      </c>
      <c r="M403" s="4">
        <v>650</v>
      </c>
      <c r="P403" s="11" t="s">
        <v>629</v>
      </c>
      <c r="Q403" s="11" t="s">
        <v>78</v>
      </c>
      <c r="R403" s="16" t="e">
        <f t="shared" si="54"/>
        <v>#REF!</v>
      </c>
      <c r="S403" s="4">
        <v>37.046999999999997</v>
      </c>
    </row>
    <row r="404" spans="1:19" ht="14.45" customHeight="1">
      <c r="A404" s="4">
        <v>401</v>
      </c>
      <c r="C404" s="2" t="s">
        <v>630</v>
      </c>
      <c r="D404" s="7">
        <v>190.95</v>
      </c>
      <c r="E404" s="7" t="e">
        <f>D404+#REF!</f>
        <v>#REF!</v>
      </c>
      <c r="F404" s="7">
        <v>166.75</v>
      </c>
      <c r="G404" s="8" t="e">
        <f t="shared" si="50"/>
        <v>#REF!</v>
      </c>
      <c r="H404" s="8" t="e">
        <f t="shared" si="56"/>
        <v>#REF!</v>
      </c>
      <c r="I404" s="8" t="e">
        <f t="shared" si="51"/>
        <v>#REF!</v>
      </c>
      <c r="J404" s="9" t="e">
        <f t="shared" si="52"/>
        <v>#REF!</v>
      </c>
      <c r="K404" s="9" t="e">
        <f t="shared" si="53"/>
        <v>#REF!</v>
      </c>
      <c r="L404" s="10" t="e">
        <f t="shared" si="57"/>
        <v>#REF!</v>
      </c>
      <c r="M404" s="4">
        <v>650</v>
      </c>
      <c r="P404" s="11" t="s">
        <v>631</v>
      </c>
      <c r="Q404" s="11" t="s">
        <v>632</v>
      </c>
      <c r="R404" s="16" t="e">
        <f t="shared" si="54"/>
        <v>#REF!</v>
      </c>
      <c r="S404" s="4">
        <v>37.042999999999999</v>
      </c>
    </row>
    <row r="405" spans="1:19" ht="14.45" customHeight="1">
      <c r="A405" s="4">
        <v>402</v>
      </c>
      <c r="C405" s="2" t="s">
        <v>633</v>
      </c>
      <c r="D405" s="7">
        <v>7</v>
      </c>
      <c r="E405" s="7" t="e">
        <f>D405+#REF!</f>
        <v>#REF!</v>
      </c>
      <c r="F405" s="7">
        <v>7</v>
      </c>
      <c r="G405" s="8" t="e">
        <f t="shared" si="50"/>
        <v>#REF!</v>
      </c>
      <c r="H405" s="8" t="e">
        <f t="shared" si="56"/>
        <v>#REF!</v>
      </c>
      <c r="I405" s="8" t="e">
        <f t="shared" si="51"/>
        <v>#REF!</v>
      </c>
      <c r="J405" s="9" t="e">
        <f t="shared" si="52"/>
        <v>#REF!</v>
      </c>
      <c r="K405" s="9" t="e">
        <f t="shared" si="53"/>
        <v>#REF!</v>
      </c>
      <c r="L405" s="10" t="e">
        <f t="shared" si="57"/>
        <v>#REF!</v>
      </c>
      <c r="M405" s="4">
        <v>650</v>
      </c>
      <c r="P405" s="11" t="s">
        <v>634</v>
      </c>
      <c r="Q405" s="11" t="s">
        <v>632</v>
      </c>
      <c r="R405" s="16" t="e">
        <f t="shared" si="54"/>
        <v>#REF!</v>
      </c>
      <c r="S405" s="4">
        <v>37.042999999999999</v>
      </c>
    </row>
    <row r="406" spans="1:19" ht="14.45" customHeight="1">
      <c r="A406" s="4">
        <v>403</v>
      </c>
      <c r="C406" s="2" t="s">
        <v>635</v>
      </c>
      <c r="D406" s="7">
        <v>343.05</v>
      </c>
      <c r="E406" s="7" t="e">
        <f>D406+#REF!</f>
        <v>#REF!</v>
      </c>
      <c r="F406" s="7">
        <v>166.75</v>
      </c>
      <c r="G406" s="8" t="e">
        <f t="shared" si="50"/>
        <v>#REF!</v>
      </c>
      <c r="H406" s="8" t="e">
        <f t="shared" si="56"/>
        <v>#REF!</v>
      </c>
      <c r="I406" s="8" t="e">
        <f t="shared" si="51"/>
        <v>#REF!</v>
      </c>
      <c r="J406" s="9" t="e">
        <f t="shared" si="52"/>
        <v>#REF!</v>
      </c>
      <c r="K406" s="9" t="e">
        <f t="shared" si="53"/>
        <v>#REF!</v>
      </c>
      <c r="L406" s="10" t="e">
        <f t="shared" si="57"/>
        <v>#REF!</v>
      </c>
      <c r="M406" s="4">
        <v>650</v>
      </c>
      <c r="P406" s="11" t="s">
        <v>636</v>
      </c>
      <c r="Q406" s="11" t="s">
        <v>632</v>
      </c>
      <c r="R406" s="16" t="e">
        <f t="shared" si="54"/>
        <v>#REF!</v>
      </c>
      <c r="S406" s="4">
        <v>37.042999999999999</v>
      </c>
    </row>
    <row r="407" spans="1:19" ht="14.45" customHeight="1">
      <c r="A407" s="4">
        <v>404</v>
      </c>
      <c r="C407" s="2" t="s">
        <v>637</v>
      </c>
      <c r="D407" s="7">
        <v>147</v>
      </c>
      <c r="E407" s="7" t="e">
        <f>D407+#REF!</f>
        <v>#REF!</v>
      </c>
      <c r="F407" s="7">
        <v>147</v>
      </c>
      <c r="G407" s="8" t="e">
        <f t="shared" si="50"/>
        <v>#REF!</v>
      </c>
      <c r="H407" s="8" t="e">
        <f t="shared" si="56"/>
        <v>#REF!</v>
      </c>
      <c r="I407" s="8" t="e">
        <f t="shared" si="51"/>
        <v>#REF!</v>
      </c>
      <c r="J407" s="9" t="e">
        <f t="shared" si="52"/>
        <v>#REF!</v>
      </c>
      <c r="K407" s="9" t="e">
        <f t="shared" si="53"/>
        <v>#REF!</v>
      </c>
      <c r="L407" s="10" t="e">
        <f t="shared" si="57"/>
        <v>#REF!</v>
      </c>
      <c r="M407" s="4">
        <v>650</v>
      </c>
      <c r="P407" s="11" t="s">
        <v>638</v>
      </c>
      <c r="Q407" s="11" t="s">
        <v>632</v>
      </c>
      <c r="R407" s="16" t="e">
        <f t="shared" si="54"/>
        <v>#REF!</v>
      </c>
      <c r="S407" s="4">
        <v>37.042999999999999</v>
      </c>
    </row>
    <row r="408" spans="1:19" ht="14.45" customHeight="1">
      <c r="A408" s="4">
        <v>405</v>
      </c>
      <c r="C408" s="2" t="s">
        <v>639</v>
      </c>
      <c r="D408" s="7">
        <v>215.9</v>
      </c>
      <c r="E408" s="7" t="e">
        <f>D408+#REF!</f>
        <v>#REF!</v>
      </c>
      <c r="F408" s="7">
        <v>166.75</v>
      </c>
      <c r="G408" s="8" t="e">
        <f t="shared" si="50"/>
        <v>#REF!</v>
      </c>
      <c r="H408" s="8" t="e">
        <f t="shared" si="56"/>
        <v>#REF!</v>
      </c>
      <c r="I408" s="8" t="e">
        <f t="shared" si="51"/>
        <v>#REF!</v>
      </c>
      <c r="J408" s="9" t="e">
        <f t="shared" si="52"/>
        <v>#REF!</v>
      </c>
      <c r="K408" s="9" t="e">
        <f t="shared" si="53"/>
        <v>#REF!</v>
      </c>
      <c r="L408" s="10" t="e">
        <f t="shared" si="57"/>
        <v>#REF!</v>
      </c>
      <c r="M408" s="4">
        <v>650</v>
      </c>
      <c r="P408" s="11" t="s">
        <v>640</v>
      </c>
      <c r="Q408" s="11" t="s">
        <v>632</v>
      </c>
      <c r="R408" s="16" t="e">
        <f t="shared" si="54"/>
        <v>#REF!</v>
      </c>
      <c r="S408" s="4">
        <v>37.042999999999999</v>
      </c>
    </row>
    <row r="409" spans="1:19" ht="14.45" customHeight="1">
      <c r="A409" s="4">
        <v>406</v>
      </c>
      <c r="C409" s="2" t="s">
        <v>641</v>
      </c>
      <c r="D409" s="7">
        <v>159.35</v>
      </c>
      <c r="E409" s="7" t="e">
        <f>D409+#REF!</f>
        <v>#REF!</v>
      </c>
      <c r="F409" s="7">
        <v>159.25</v>
      </c>
      <c r="G409" s="8" t="e">
        <f t="shared" si="50"/>
        <v>#REF!</v>
      </c>
      <c r="H409" s="8" t="e">
        <f t="shared" si="56"/>
        <v>#REF!</v>
      </c>
      <c r="I409" s="8" t="e">
        <f t="shared" si="51"/>
        <v>#REF!</v>
      </c>
      <c r="J409" s="9" t="e">
        <f t="shared" si="52"/>
        <v>#REF!</v>
      </c>
      <c r="K409" s="9" t="e">
        <f t="shared" si="53"/>
        <v>#REF!</v>
      </c>
      <c r="L409" s="10" t="e">
        <f t="shared" si="57"/>
        <v>#REF!</v>
      </c>
      <c r="M409" s="4">
        <v>650</v>
      </c>
      <c r="P409" s="11" t="s">
        <v>642</v>
      </c>
      <c r="Q409" s="11" t="s">
        <v>632</v>
      </c>
      <c r="R409" s="16" t="e">
        <f t="shared" si="54"/>
        <v>#REF!</v>
      </c>
      <c r="S409" s="4">
        <v>37.042999999999999</v>
      </c>
    </row>
    <row r="410" spans="1:19" ht="14.45" customHeight="1">
      <c r="A410" s="4">
        <v>407</v>
      </c>
      <c r="C410" s="2" t="s">
        <v>643</v>
      </c>
      <c r="D410" s="7">
        <v>163.6</v>
      </c>
      <c r="E410" s="7" t="e">
        <f>D410+#REF!</f>
        <v>#REF!</v>
      </c>
      <c r="F410" s="7">
        <v>162.5</v>
      </c>
      <c r="G410" s="8" t="e">
        <f t="shared" si="50"/>
        <v>#REF!</v>
      </c>
      <c r="H410" s="8" t="e">
        <f t="shared" si="56"/>
        <v>#REF!</v>
      </c>
      <c r="I410" s="8" t="e">
        <f t="shared" si="51"/>
        <v>#REF!</v>
      </c>
      <c r="J410" s="9" t="e">
        <f t="shared" si="52"/>
        <v>#REF!</v>
      </c>
      <c r="K410" s="9" t="e">
        <f t="shared" si="53"/>
        <v>#REF!</v>
      </c>
      <c r="L410" s="10" t="e">
        <f t="shared" si="57"/>
        <v>#REF!</v>
      </c>
      <c r="M410" s="4">
        <v>700</v>
      </c>
      <c r="P410" s="11" t="s">
        <v>644</v>
      </c>
      <c r="Q410" s="11" t="s">
        <v>632</v>
      </c>
      <c r="R410" s="16" t="e">
        <f t="shared" si="54"/>
        <v>#REF!</v>
      </c>
      <c r="S410" s="4">
        <v>37.042999999999999</v>
      </c>
    </row>
    <row r="411" spans="1:19" ht="14.45" customHeight="1">
      <c r="A411" s="4">
        <v>408</v>
      </c>
      <c r="C411" s="2" t="s">
        <v>645</v>
      </c>
      <c r="D411" s="7">
        <v>91.65</v>
      </c>
      <c r="E411" s="7" t="e">
        <f>D411+#REF!</f>
        <v>#REF!</v>
      </c>
      <c r="F411" s="7">
        <v>88.75</v>
      </c>
      <c r="G411" s="8" t="e">
        <f t="shared" si="50"/>
        <v>#REF!</v>
      </c>
      <c r="H411" s="8" t="e">
        <f t="shared" si="56"/>
        <v>#REF!</v>
      </c>
      <c r="I411" s="8" t="e">
        <f t="shared" si="51"/>
        <v>#REF!</v>
      </c>
      <c r="J411" s="9" t="e">
        <f t="shared" si="52"/>
        <v>#REF!</v>
      </c>
      <c r="K411" s="9" t="e">
        <f t="shared" si="53"/>
        <v>#REF!</v>
      </c>
      <c r="L411" s="10" t="e">
        <f t="shared" si="57"/>
        <v>#REF!</v>
      </c>
      <c r="M411" s="4">
        <v>650</v>
      </c>
      <c r="P411" s="11" t="s">
        <v>646</v>
      </c>
      <c r="Q411" s="11" t="s">
        <v>632</v>
      </c>
      <c r="R411" s="16" t="e">
        <f t="shared" si="54"/>
        <v>#REF!</v>
      </c>
      <c r="S411" s="4">
        <v>37.042999999999999</v>
      </c>
    </row>
    <row r="412" spans="1:19" ht="14.45" customHeight="1">
      <c r="A412" s="4">
        <v>409</v>
      </c>
      <c r="C412" s="2" t="s">
        <v>647</v>
      </c>
      <c r="D412" s="7">
        <v>546.5</v>
      </c>
      <c r="E412" s="7" t="e">
        <f>D412+#REF!</f>
        <v>#REF!</v>
      </c>
      <c r="F412" s="7">
        <v>166.75</v>
      </c>
      <c r="G412" s="8" t="e">
        <f t="shared" si="50"/>
        <v>#REF!</v>
      </c>
      <c r="H412" s="8" t="e">
        <f t="shared" si="56"/>
        <v>#REF!</v>
      </c>
      <c r="I412" s="8" t="e">
        <f t="shared" si="51"/>
        <v>#REF!</v>
      </c>
      <c r="J412" s="9" t="e">
        <f t="shared" si="52"/>
        <v>#REF!</v>
      </c>
      <c r="K412" s="9" t="e">
        <f t="shared" si="53"/>
        <v>#REF!</v>
      </c>
      <c r="L412" s="10" t="e">
        <f t="shared" si="57"/>
        <v>#REF!</v>
      </c>
      <c r="M412" s="4">
        <v>650</v>
      </c>
      <c r="P412" s="11" t="s">
        <v>648</v>
      </c>
      <c r="Q412" s="11" t="s">
        <v>632</v>
      </c>
      <c r="R412" s="16" t="e">
        <f t="shared" si="54"/>
        <v>#REF!</v>
      </c>
      <c r="S412" s="4">
        <v>37.042999999999999</v>
      </c>
    </row>
    <row r="413" spans="1:19" ht="14.45" customHeight="1">
      <c r="A413" s="4">
        <v>410</v>
      </c>
      <c r="C413" s="2" t="s">
        <v>649</v>
      </c>
      <c r="D413" s="7">
        <v>274.10000000000002</v>
      </c>
      <c r="E413" s="7" t="e">
        <f>D413+#REF!</f>
        <v>#REF!</v>
      </c>
      <c r="F413" s="7">
        <v>166.75</v>
      </c>
      <c r="G413" s="8" t="e">
        <f t="shared" si="50"/>
        <v>#REF!</v>
      </c>
      <c r="H413" s="8" t="e">
        <f t="shared" si="56"/>
        <v>#REF!</v>
      </c>
      <c r="I413" s="8" t="e">
        <f t="shared" si="51"/>
        <v>#REF!</v>
      </c>
      <c r="J413" s="9" t="e">
        <f t="shared" si="52"/>
        <v>#REF!</v>
      </c>
      <c r="K413" s="9" t="e">
        <f t="shared" si="53"/>
        <v>#REF!</v>
      </c>
      <c r="L413" s="10" t="e">
        <f t="shared" si="57"/>
        <v>#REF!</v>
      </c>
      <c r="M413" s="4">
        <v>650</v>
      </c>
      <c r="P413" s="11" t="s">
        <v>650</v>
      </c>
      <c r="Q413" s="11" t="s">
        <v>632</v>
      </c>
      <c r="R413" s="16" t="e">
        <f t="shared" si="54"/>
        <v>#REF!</v>
      </c>
      <c r="S413" s="4">
        <v>37.042999999999999</v>
      </c>
    </row>
    <row r="414" spans="1:19" ht="14.45" customHeight="1">
      <c r="A414" s="4">
        <v>411</v>
      </c>
      <c r="C414" s="2" t="s">
        <v>651</v>
      </c>
      <c r="D414" s="7">
        <v>512.29999999999995</v>
      </c>
      <c r="E414" s="7" t="e">
        <f>D414+#REF!</f>
        <v>#REF!</v>
      </c>
      <c r="F414" s="7">
        <v>167.55</v>
      </c>
      <c r="G414" s="8" t="e">
        <f t="shared" si="50"/>
        <v>#REF!</v>
      </c>
      <c r="H414" s="8" t="e">
        <f t="shared" si="56"/>
        <v>#REF!</v>
      </c>
      <c r="I414" s="8" t="e">
        <f t="shared" si="51"/>
        <v>#REF!</v>
      </c>
      <c r="J414" s="9" t="e">
        <f t="shared" si="52"/>
        <v>#REF!</v>
      </c>
      <c r="K414" s="9" t="e">
        <f t="shared" si="53"/>
        <v>#REF!</v>
      </c>
      <c r="L414" s="10" t="e">
        <f t="shared" si="57"/>
        <v>#REF!</v>
      </c>
      <c r="M414" s="4">
        <v>650</v>
      </c>
      <c r="P414" s="11" t="s">
        <v>652</v>
      </c>
      <c r="Q414" s="11" t="s">
        <v>632</v>
      </c>
      <c r="R414" s="16" t="e">
        <f t="shared" si="54"/>
        <v>#REF!</v>
      </c>
      <c r="S414" s="4">
        <v>37.042999999999999</v>
      </c>
    </row>
    <row r="415" spans="1:19" ht="14.45" customHeight="1">
      <c r="A415" s="4">
        <v>412</v>
      </c>
      <c r="C415" s="2" t="s">
        <v>653</v>
      </c>
      <c r="D415" s="7">
        <v>301.64999999999998</v>
      </c>
      <c r="E415" s="7" t="e">
        <f>D415+#REF!</f>
        <v>#REF!</v>
      </c>
      <c r="F415" s="7">
        <v>166.75</v>
      </c>
      <c r="G415" s="8" t="e">
        <f t="shared" si="50"/>
        <v>#REF!</v>
      </c>
      <c r="H415" s="8" t="e">
        <f t="shared" si="56"/>
        <v>#REF!</v>
      </c>
      <c r="I415" s="8" t="e">
        <f t="shared" si="51"/>
        <v>#REF!</v>
      </c>
      <c r="J415" s="9" t="e">
        <f t="shared" si="52"/>
        <v>#REF!</v>
      </c>
      <c r="K415" s="9" t="e">
        <f t="shared" si="53"/>
        <v>#REF!</v>
      </c>
      <c r="L415" s="10" t="e">
        <f t="shared" si="57"/>
        <v>#REF!</v>
      </c>
      <c r="M415" s="4">
        <v>650</v>
      </c>
      <c r="P415" s="11" t="s">
        <v>654</v>
      </c>
      <c r="Q415" s="11" t="s">
        <v>632</v>
      </c>
      <c r="R415" s="16" t="e">
        <f t="shared" si="54"/>
        <v>#REF!</v>
      </c>
      <c r="S415" s="4">
        <v>37.042999999999999</v>
      </c>
    </row>
    <row r="416" spans="1:19" ht="14.45" customHeight="1">
      <c r="A416" s="4">
        <v>413</v>
      </c>
      <c r="C416" s="2" t="s">
        <v>655</v>
      </c>
      <c r="D416" s="7">
        <v>421.65</v>
      </c>
      <c r="E416" s="7" t="e">
        <f>D416+#REF!</f>
        <v>#REF!</v>
      </c>
      <c r="F416" s="7">
        <v>166.75</v>
      </c>
      <c r="G416" s="8" t="e">
        <f t="shared" si="50"/>
        <v>#REF!</v>
      </c>
      <c r="H416" s="8" t="e">
        <f t="shared" si="56"/>
        <v>#REF!</v>
      </c>
      <c r="I416" s="8" t="e">
        <f t="shared" si="51"/>
        <v>#REF!</v>
      </c>
      <c r="J416" s="9" t="e">
        <f t="shared" si="52"/>
        <v>#REF!</v>
      </c>
      <c r="K416" s="9" t="e">
        <f t="shared" si="53"/>
        <v>#REF!</v>
      </c>
      <c r="L416" s="10" t="e">
        <f t="shared" si="57"/>
        <v>#REF!</v>
      </c>
      <c r="M416" s="4">
        <v>650</v>
      </c>
      <c r="P416" s="11" t="s">
        <v>656</v>
      </c>
      <c r="Q416" s="11" t="s">
        <v>632</v>
      </c>
      <c r="R416" s="16" t="e">
        <f t="shared" si="54"/>
        <v>#REF!</v>
      </c>
      <c r="S416" s="4">
        <v>37.042999999999999</v>
      </c>
    </row>
    <row r="417" spans="1:19" ht="14.45" customHeight="1">
      <c r="A417" s="4">
        <v>414</v>
      </c>
      <c r="C417" s="2" t="s">
        <v>657</v>
      </c>
      <c r="D417" s="7">
        <v>201.9</v>
      </c>
      <c r="E417" s="7" t="e">
        <f>D417+#REF!</f>
        <v>#REF!</v>
      </c>
      <c r="F417" s="7">
        <v>166.75</v>
      </c>
      <c r="G417" s="8" t="e">
        <f t="shared" si="50"/>
        <v>#REF!</v>
      </c>
      <c r="H417" s="8" t="e">
        <f t="shared" si="56"/>
        <v>#REF!</v>
      </c>
      <c r="I417" s="8" t="e">
        <f t="shared" si="51"/>
        <v>#REF!</v>
      </c>
      <c r="J417" s="9" t="e">
        <f t="shared" si="52"/>
        <v>#REF!</v>
      </c>
      <c r="K417" s="9" t="e">
        <f t="shared" si="53"/>
        <v>#REF!</v>
      </c>
      <c r="L417" s="10" t="e">
        <f t="shared" si="57"/>
        <v>#REF!</v>
      </c>
      <c r="M417" s="4">
        <v>700</v>
      </c>
      <c r="P417" s="11" t="s">
        <v>658</v>
      </c>
      <c r="Q417" s="11" t="s">
        <v>632</v>
      </c>
      <c r="R417" s="16" t="e">
        <f t="shared" si="54"/>
        <v>#REF!</v>
      </c>
      <c r="S417" s="4">
        <v>37.042999999999999</v>
      </c>
    </row>
    <row r="418" spans="1:19" ht="14.45" customHeight="1">
      <c r="A418" s="4">
        <v>415</v>
      </c>
      <c r="C418" s="2" t="s">
        <v>659</v>
      </c>
      <c r="D418" s="7">
        <v>64.8</v>
      </c>
      <c r="E418" s="7" t="e">
        <f>D418+#REF!</f>
        <v>#REF!</v>
      </c>
      <c r="F418" s="7">
        <v>63.2</v>
      </c>
      <c r="G418" s="8" t="e">
        <f t="shared" si="50"/>
        <v>#REF!</v>
      </c>
      <c r="H418" s="8" t="e">
        <f t="shared" si="56"/>
        <v>#REF!</v>
      </c>
      <c r="I418" s="8" t="e">
        <f t="shared" si="51"/>
        <v>#REF!</v>
      </c>
      <c r="J418" s="9" t="e">
        <f t="shared" si="52"/>
        <v>#REF!</v>
      </c>
      <c r="K418" s="9" t="e">
        <f t="shared" si="53"/>
        <v>#REF!</v>
      </c>
      <c r="L418" s="10" t="e">
        <f t="shared" si="57"/>
        <v>#REF!</v>
      </c>
      <c r="M418" s="4">
        <v>650</v>
      </c>
      <c r="P418" s="11" t="s">
        <v>660</v>
      </c>
      <c r="Q418" s="11" t="s">
        <v>632</v>
      </c>
      <c r="R418" s="16" t="e">
        <f t="shared" si="54"/>
        <v>#REF!</v>
      </c>
      <c r="S418" s="4">
        <v>37.042999999999999</v>
      </c>
    </row>
    <row r="419" spans="1:19" ht="14.45" customHeight="1">
      <c r="A419" s="4">
        <v>416</v>
      </c>
      <c r="C419" s="2" t="s">
        <v>661</v>
      </c>
      <c r="D419" s="7">
        <v>288.10000000000002</v>
      </c>
      <c r="E419" s="7" t="e">
        <f>D419+#REF!</f>
        <v>#REF!</v>
      </c>
      <c r="F419" s="7">
        <v>166.75</v>
      </c>
      <c r="G419" s="8" t="e">
        <f t="shared" si="50"/>
        <v>#REF!</v>
      </c>
      <c r="H419" s="8" t="e">
        <f t="shared" si="56"/>
        <v>#REF!</v>
      </c>
      <c r="I419" s="8" t="e">
        <f t="shared" si="51"/>
        <v>#REF!</v>
      </c>
      <c r="J419" s="9" t="e">
        <f t="shared" si="52"/>
        <v>#REF!</v>
      </c>
      <c r="K419" s="9" t="e">
        <f t="shared" si="53"/>
        <v>#REF!</v>
      </c>
      <c r="L419" s="10" t="e">
        <f t="shared" si="57"/>
        <v>#REF!</v>
      </c>
      <c r="M419" s="4">
        <v>700</v>
      </c>
      <c r="P419" s="11" t="s">
        <v>663</v>
      </c>
      <c r="Q419" s="11" t="s">
        <v>632</v>
      </c>
      <c r="R419" s="16" t="e">
        <f t="shared" si="54"/>
        <v>#REF!</v>
      </c>
      <c r="S419" s="4">
        <v>37.042999999999999</v>
      </c>
    </row>
    <row r="420" spans="1:19" ht="14.45" customHeight="1">
      <c r="A420" s="4">
        <v>417</v>
      </c>
      <c r="C420" s="2" t="s">
        <v>662</v>
      </c>
      <c r="D420" s="7">
        <v>357.35</v>
      </c>
      <c r="E420" s="7" t="e">
        <f>D420+#REF!</f>
        <v>#REF!</v>
      </c>
      <c r="F420" s="7">
        <v>166.75</v>
      </c>
      <c r="G420" s="8" t="e">
        <f t="shared" si="50"/>
        <v>#REF!</v>
      </c>
      <c r="H420" s="8" t="e">
        <f t="shared" si="56"/>
        <v>#REF!</v>
      </c>
      <c r="I420" s="8" t="e">
        <f t="shared" si="51"/>
        <v>#REF!</v>
      </c>
      <c r="J420" s="9" t="e">
        <f t="shared" si="52"/>
        <v>#REF!</v>
      </c>
      <c r="K420" s="9" t="e">
        <f t="shared" si="53"/>
        <v>#REF!</v>
      </c>
      <c r="L420" s="10" t="e">
        <f t="shared" si="57"/>
        <v>#REF!</v>
      </c>
      <c r="M420" s="4">
        <v>650</v>
      </c>
      <c r="P420" s="11" t="s">
        <v>1204</v>
      </c>
      <c r="Q420" s="11" t="s">
        <v>632</v>
      </c>
      <c r="R420" s="16" t="e">
        <f t="shared" si="54"/>
        <v>#REF!</v>
      </c>
      <c r="S420" s="4">
        <v>37.042999999999999</v>
      </c>
    </row>
    <row r="421" spans="1:19" ht="14.45" customHeight="1">
      <c r="A421" s="4">
        <v>418</v>
      </c>
      <c r="C421" s="2" t="s">
        <v>664</v>
      </c>
      <c r="D421" s="7">
        <v>383.4</v>
      </c>
      <c r="E421" s="7" t="e">
        <f>D421+#REF!</f>
        <v>#REF!</v>
      </c>
      <c r="F421" s="7">
        <v>166.75</v>
      </c>
      <c r="G421" s="8" t="e">
        <f t="shared" si="50"/>
        <v>#REF!</v>
      </c>
      <c r="H421" s="8" t="e">
        <f t="shared" si="56"/>
        <v>#REF!</v>
      </c>
      <c r="I421" s="8" t="e">
        <f t="shared" si="51"/>
        <v>#REF!</v>
      </c>
      <c r="J421" s="9" t="e">
        <f t="shared" si="52"/>
        <v>#REF!</v>
      </c>
      <c r="K421" s="9" t="e">
        <f t="shared" si="53"/>
        <v>#REF!</v>
      </c>
      <c r="L421" s="10" t="e">
        <f t="shared" si="57"/>
        <v>#REF!</v>
      </c>
      <c r="M421" s="4">
        <v>650</v>
      </c>
      <c r="P421" s="11" t="s">
        <v>665</v>
      </c>
      <c r="Q421" s="11" t="s">
        <v>666</v>
      </c>
      <c r="R421" s="16" t="e">
        <f t="shared" si="54"/>
        <v>#REF!</v>
      </c>
      <c r="S421" s="4">
        <v>37.045999999999999</v>
      </c>
    </row>
    <row r="422" spans="1:19" ht="14.45" customHeight="1">
      <c r="A422" s="4">
        <v>419</v>
      </c>
      <c r="C422" s="2" t="s">
        <v>667</v>
      </c>
      <c r="D422" s="7">
        <v>138.25</v>
      </c>
      <c r="E422" s="7" t="e">
        <f>D422+#REF!</f>
        <v>#REF!</v>
      </c>
      <c r="F422" s="7">
        <v>138.25</v>
      </c>
      <c r="G422" s="8" t="e">
        <f t="shared" si="50"/>
        <v>#REF!</v>
      </c>
      <c r="H422" s="8" t="e">
        <f t="shared" si="56"/>
        <v>#REF!</v>
      </c>
      <c r="I422" s="8" t="e">
        <f t="shared" si="51"/>
        <v>#REF!</v>
      </c>
      <c r="J422" s="9" t="e">
        <f t="shared" si="52"/>
        <v>#REF!</v>
      </c>
      <c r="K422" s="9" t="e">
        <f t="shared" si="53"/>
        <v>#REF!</v>
      </c>
      <c r="L422" s="10" t="e">
        <f t="shared" si="57"/>
        <v>#REF!</v>
      </c>
      <c r="M422" s="4">
        <v>650</v>
      </c>
      <c r="P422" s="11" t="s">
        <v>668</v>
      </c>
      <c r="Q422" s="11" t="s">
        <v>666</v>
      </c>
      <c r="R422" s="16" t="e">
        <f t="shared" si="54"/>
        <v>#REF!</v>
      </c>
      <c r="S422" s="4">
        <v>37.045999999999999</v>
      </c>
    </row>
    <row r="423" spans="1:19" ht="14.45" customHeight="1">
      <c r="A423" s="4">
        <v>420</v>
      </c>
      <c r="C423" s="2" t="s">
        <v>669</v>
      </c>
      <c r="D423" s="7">
        <v>403.1</v>
      </c>
      <c r="E423" s="7" t="e">
        <f>D423+#REF!</f>
        <v>#REF!</v>
      </c>
      <c r="F423" s="7">
        <v>166.75</v>
      </c>
      <c r="G423" s="8" t="e">
        <f t="shared" si="50"/>
        <v>#REF!</v>
      </c>
      <c r="H423" s="8" t="e">
        <f t="shared" si="56"/>
        <v>#REF!</v>
      </c>
      <c r="I423" s="8" t="e">
        <f t="shared" si="51"/>
        <v>#REF!</v>
      </c>
      <c r="J423" s="9" t="e">
        <f t="shared" si="52"/>
        <v>#REF!</v>
      </c>
      <c r="K423" s="9" t="e">
        <f t="shared" si="53"/>
        <v>#REF!</v>
      </c>
      <c r="L423" s="10" t="e">
        <f t="shared" si="57"/>
        <v>#REF!</v>
      </c>
      <c r="M423" s="4">
        <v>650</v>
      </c>
      <c r="P423" s="11" t="s">
        <v>670</v>
      </c>
      <c r="Q423" s="11" t="s">
        <v>666</v>
      </c>
      <c r="R423" s="16" t="e">
        <f t="shared" si="54"/>
        <v>#REF!</v>
      </c>
      <c r="S423" s="4">
        <v>37.045999999999999</v>
      </c>
    </row>
    <row r="424" spans="1:19" ht="14.45" customHeight="1">
      <c r="A424" s="4">
        <v>421</v>
      </c>
      <c r="C424" s="2" t="s">
        <v>671</v>
      </c>
      <c r="D424" s="7">
        <v>210.75</v>
      </c>
      <c r="E424" s="7" t="e">
        <f>D424+#REF!</f>
        <v>#REF!</v>
      </c>
      <c r="F424" s="7">
        <v>166.75</v>
      </c>
      <c r="G424" s="8" t="e">
        <f t="shared" si="50"/>
        <v>#REF!</v>
      </c>
      <c r="H424" s="8" t="e">
        <f t="shared" si="56"/>
        <v>#REF!</v>
      </c>
      <c r="I424" s="8" t="e">
        <f t="shared" si="51"/>
        <v>#REF!</v>
      </c>
      <c r="J424" s="9" t="e">
        <f t="shared" si="52"/>
        <v>#REF!</v>
      </c>
      <c r="K424" s="9" t="e">
        <f t="shared" si="53"/>
        <v>#REF!</v>
      </c>
      <c r="L424" s="10" t="e">
        <f t="shared" si="57"/>
        <v>#REF!</v>
      </c>
      <c r="M424" s="4">
        <v>650</v>
      </c>
      <c r="P424" s="11" t="s">
        <v>672</v>
      </c>
      <c r="Q424" s="11" t="s">
        <v>666</v>
      </c>
      <c r="R424" s="16" t="e">
        <f t="shared" si="54"/>
        <v>#REF!</v>
      </c>
      <c r="S424" s="4">
        <v>37.045999999999999</v>
      </c>
    </row>
    <row r="425" spans="1:19" ht="14.45" customHeight="1">
      <c r="A425" s="4">
        <v>422</v>
      </c>
      <c r="C425" s="2" t="s">
        <v>673</v>
      </c>
      <c r="D425" s="7">
        <v>262.45</v>
      </c>
      <c r="E425" s="7" t="e">
        <f>D425+#REF!</f>
        <v>#REF!</v>
      </c>
      <c r="F425" s="7">
        <v>166.75</v>
      </c>
      <c r="G425" s="8" t="e">
        <f t="shared" si="50"/>
        <v>#REF!</v>
      </c>
      <c r="H425" s="8" t="e">
        <f t="shared" si="56"/>
        <v>#REF!</v>
      </c>
      <c r="I425" s="8" t="e">
        <f t="shared" si="51"/>
        <v>#REF!</v>
      </c>
      <c r="J425" s="9" t="e">
        <f t="shared" si="52"/>
        <v>#REF!</v>
      </c>
      <c r="K425" s="9" t="e">
        <f t="shared" si="53"/>
        <v>#REF!</v>
      </c>
      <c r="L425" s="10" t="e">
        <f t="shared" si="57"/>
        <v>#REF!</v>
      </c>
      <c r="M425" s="4">
        <v>650</v>
      </c>
      <c r="P425" s="11" t="s">
        <v>674</v>
      </c>
      <c r="Q425" s="11" t="s">
        <v>666</v>
      </c>
      <c r="R425" s="16" t="e">
        <f t="shared" si="54"/>
        <v>#REF!</v>
      </c>
      <c r="S425" s="4">
        <v>37.045999999999999</v>
      </c>
    </row>
    <row r="426" spans="1:19" ht="14.45" customHeight="1">
      <c r="A426" s="4">
        <v>423</v>
      </c>
      <c r="C426" s="2" t="s">
        <v>675</v>
      </c>
      <c r="D426" s="7">
        <v>119.5</v>
      </c>
      <c r="E426" s="7" t="e">
        <f>D426+#REF!</f>
        <v>#REF!</v>
      </c>
      <c r="F426" s="7">
        <v>119</v>
      </c>
      <c r="G426" s="8" t="e">
        <f t="shared" si="50"/>
        <v>#REF!</v>
      </c>
      <c r="H426" s="8" t="e">
        <f t="shared" si="56"/>
        <v>#REF!</v>
      </c>
      <c r="I426" s="8" t="e">
        <f t="shared" si="51"/>
        <v>#REF!</v>
      </c>
      <c r="J426" s="9" t="e">
        <f t="shared" si="52"/>
        <v>#REF!</v>
      </c>
      <c r="K426" s="9" t="e">
        <f t="shared" si="53"/>
        <v>#REF!</v>
      </c>
      <c r="L426" s="10" t="e">
        <f t="shared" si="57"/>
        <v>#REF!</v>
      </c>
      <c r="M426" s="4">
        <v>650</v>
      </c>
      <c r="P426" s="11" t="s">
        <v>676</v>
      </c>
      <c r="Q426" s="11" t="s">
        <v>666</v>
      </c>
      <c r="R426" s="16" t="e">
        <f t="shared" si="54"/>
        <v>#REF!</v>
      </c>
      <c r="S426" s="4">
        <v>37.045999999999999</v>
      </c>
    </row>
    <row r="427" spans="1:19" ht="14.45" customHeight="1">
      <c r="A427" s="4">
        <v>424</v>
      </c>
      <c r="C427" s="2" t="s">
        <v>677</v>
      </c>
      <c r="D427" s="7">
        <v>138.80000000000001</v>
      </c>
      <c r="E427" s="7" t="e">
        <f>D427+#REF!</f>
        <v>#REF!</v>
      </c>
      <c r="F427" s="7">
        <v>137</v>
      </c>
      <c r="G427" s="8" t="e">
        <f t="shared" si="50"/>
        <v>#REF!</v>
      </c>
      <c r="H427" s="8" t="e">
        <f t="shared" si="56"/>
        <v>#REF!</v>
      </c>
      <c r="I427" s="8" t="e">
        <f t="shared" si="51"/>
        <v>#REF!</v>
      </c>
      <c r="J427" s="9" t="e">
        <f t="shared" si="52"/>
        <v>#REF!</v>
      </c>
      <c r="K427" s="9" t="e">
        <f t="shared" si="53"/>
        <v>#REF!</v>
      </c>
      <c r="L427" s="10" t="e">
        <f t="shared" si="57"/>
        <v>#REF!</v>
      </c>
      <c r="M427" s="4">
        <v>700</v>
      </c>
      <c r="P427" s="11" t="s">
        <v>678</v>
      </c>
      <c r="Q427" s="11" t="s">
        <v>666</v>
      </c>
      <c r="R427" s="16" t="e">
        <f t="shared" si="54"/>
        <v>#REF!</v>
      </c>
      <c r="S427" s="4">
        <v>37.045999999999999</v>
      </c>
    </row>
    <row r="428" spans="1:19" ht="14.45" customHeight="1">
      <c r="A428" s="4">
        <v>425</v>
      </c>
      <c r="C428" s="2" t="s">
        <v>679</v>
      </c>
      <c r="D428" s="7">
        <v>238.25</v>
      </c>
      <c r="E428" s="7" t="e">
        <f>D428+#REF!</f>
        <v>#REF!</v>
      </c>
      <c r="F428" s="7">
        <v>166.85</v>
      </c>
      <c r="G428" s="8" t="e">
        <f t="shared" si="50"/>
        <v>#REF!</v>
      </c>
      <c r="H428" s="8" t="e">
        <f t="shared" si="56"/>
        <v>#REF!</v>
      </c>
      <c r="I428" s="8" t="e">
        <f t="shared" si="51"/>
        <v>#REF!</v>
      </c>
      <c r="J428" s="9" t="e">
        <f t="shared" si="52"/>
        <v>#REF!</v>
      </c>
      <c r="K428" s="9" t="e">
        <f t="shared" si="53"/>
        <v>#REF!</v>
      </c>
      <c r="L428" s="10" t="e">
        <f t="shared" si="57"/>
        <v>#REF!</v>
      </c>
      <c r="M428" s="4">
        <v>650</v>
      </c>
      <c r="P428" s="11" t="s">
        <v>680</v>
      </c>
      <c r="Q428" s="11" t="s">
        <v>666</v>
      </c>
      <c r="R428" s="16" t="e">
        <f t="shared" si="54"/>
        <v>#REF!</v>
      </c>
      <c r="S428" s="4">
        <v>37.045999999999999</v>
      </c>
    </row>
    <row r="429" spans="1:19" ht="14.45" customHeight="1">
      <c r="A429" s="4">
        <v>426</v>
      </c>
      <c r="C429" s="2" t="s">
        <v>681</v>
      </c>
      <c r="D429" s="7">
        <v>87.65</v>
      </c>
      <c r="E429" s="7" t="e">
        <f>D429+#REF!</f>
        <v>#REF!</v>
      </c>
      <c r="F429" s="7">
        <v>87.25</v>
      </c>
      <c r="G429" s="8" t="e">
        <f t="shared" si="50"/>
        <v>#REF!</v>
      </c>
      <c r="H429" s="8" t="e">
        <f t="shared" si="56"/>
        <v>#REF!</v>
      </c>
      <c r="I429" s="8" t="e">
        <f t="shared" si="51"/>
        <v>#REF!</v>
      </c>
      <c r="J429" s="9" t="e">
        <f t="shared" si="52"/>
        <v>#REF!</v>
      </c>
      <c r="K429" s="9" t="e">
        <f t="shared" si="53"/>
        <v>#REF!</v>
      </c>
      <c r="L429" s="10" t="e">
        <f t="shared" si="57"/>
        <v>#REF!</v>
      </c>
      <c r="M429" s="4">
        <v>650</v>
      </c>
      <c r="P429" s="11" t="s">
        <v>682</v>
      </c>
      <c r="Q429" s="11" t="s">
        <v>666</v>
      </c>
      <c r="R429" s="16" t="e">
        <f t="shared" si="54"/>
        <v>#REF!</v>
      </c>
      <c r="S429" s="4">
        <v>37.045999999999999</v>
      </c>
    </row>
    <row r="430" spans="1:19" ht="14.45" customHeight="1">
      <c r="A430" s="4">
        <v>427</v>
      </c>
      <c r="C430" s="2" t="s">
        <v>683</v>
      </c>
      <c r="D430" s="7">
        <v>407.4</v>
      </c>
      <c r="E430" s="7" t="e">
        <f>D430+#REF!</f>
        <v>#REF!</v>
      </c>
      <c r="F430" s="7">
        <v>166.85</v>
      </c>
      <c r="G430" s="8" t="e">
        <f t="shared" ref="G430:G463" si="58">E430-F430</f>
        <v>#REF!</v>
      </c>
      <c r="H430" s="8" t="e">
        <f t="shared" si="56"/>
        <v>#REF!</v>
      </c>
      <c r="I430" s="8" t="e">
        <f t="shared" ref="I430:I463" si="59">+G430-H430</f>
        <v>#REF!</v>
      </c>
      <c r="J430" s="9" t="e">
        <f t="shared" ref="J430:J463" si="60">+I430*18%</f>
        <v>#REF!</v>
      </c>
      <c r="K430" s="9" t="e">
        <f t="shared" ref="K430:K463" si="61">+I430+J430</f>
        <v>#REF!</v>
      </c>
      <c r="L430" s="10" t="e">
        <f t="shared" si="57"/>
        <v>#REF!</v>
      </c>
      <c r="M430" s="4">
        <v>650</v>
      </c>
      <c r="P430" s="11" t="s">
        <v>684</v>
      </c>
      <c r="Q430" s="11" t="s">
        <v>666</v>
      </c>
      <c r="R430" s="16" t="e">
        <f t="shared" ref="R430:R463" si="62">+L430-M430</f>
        <v>#REF!</v>
      </c>
      <c r="S430" s="4">
        <v>37.045999999999999</v>
      </c>
    </row>
    <row r="431" spans="1:19" ht="14.45" customHeight="1">
      <c r="A431" s="4">
        <v>428</v>
      </c>
      <c r="C431" s="2" t="s">
        <v>685</v>
      </c>
      <c r="D431" s="7">
        <v>267.95</v>
      </c>
      <c r="E431" s="7" t="e">
        <f>D431+#REF!</f>
        <v>#REF!</v>
      </c>
      <c r="F431" s="7">
        <v>166.75</v>
      </c>
      <c r="G431" s="8" t="e">
        <f t="shared" si="58"/>
        <v>#REF!</v>
      </c>
      <c r="H431" s="8" t="e">
        <f t="shared" si="56"/>
        <v>#REF!</v>
      </c>
      <c r="I431" s="8" t="e">
        <f t="shared" si="59"/>
        <v>#REF!</v>
      </c>
      <c r="J431" s="9" t="e">
        <f t="shared" si="60"/>
        <v>#REF!</v>
      </c>
      <c r="K431" s="9" t="e">
        <f t="shared" si="61"/>
        <v>#REF!</v>
      </c>
      <c r="L431" s="10" t="e">
        <f t="shared" si="57"/>
        <v>#REF!</v>
      </c>
      <c r="M431" s="4">
        <v>650</v>
      </c>
      <c r="P431" s="11" t="s">
        <v>686</v>
      </c>
      <c r="Q431" s="11" t="s">
        <v>666</v>
      </c>
      <c r="R431" s="16" t="e">
        <f t="shared" si="62"/>
        <v>#REF!</v>
      </c>
      <c r="S431" s="4">
        <v>37.045999999999999</v>
      </c>
    </row>
    <row r="432" spans="1:19" ht="14.45" customHeight="1">
      <c r="A432" s="4">
        <v>429</v>
      </c>
      <c r="C432" s="2" t="s">
        <v>687</v>
      </c>
      <c r="D432" s="7">
        <v>438.25</v>
      </c>
      <c r="E432" s="7" t="e">
        <f>D432+#REF!</f>
        <v>#REF!</v>
      </c>
      <c r="F432" s="7">
        <v>166.75</v>
      </c>
      <c r="G432" s="8" t="e">
        <f t="shared" si="58"/>
        <v>#REF!</v>
      </c>
      <c r="H432" s="8" t="e">
        <f t="shared" si="56"/>
        <v>#REF!</v>
      </c>
      <c r="I432" s="8" t="e">
        <f t="shared" si="59"/>
        <v>#REF!</v>
      </c>
      <c r="J432" s="9" t="e">
        <f t="shared" si="60"/>
        <v>#REF!</v>
      </c>
      <c r="K432" s="9" t="e">
        <f t="shared" si="61"/>
        <v>#REF!</v>
      </c>
      <c r="L432" s="10" t="e">
        <f t="shared" si="57"/>
        <v>#REF!</v>
      </c>
      <c r="M432" s="4">
        <v>650</v>
      </c>
      <c r="P432" s="11" t="s">
        <v>688</v>
      </c>
      <c r="Q432" s="11" t="s">
        <v>666</v>
      </c>
      <c r="R432" s="16" t="e">
        <f t="shared" si="62"/>
        <v>#REF!</v>
      </c>
      <c r="S432" s="4">
        <v>37.045999999999999</v>
      </c>
    </row>
    <row r="433" spans="1:19" ht="14.45" customHeight="1">
      <c r="A433" s="4">
        <v>430</v>
      </c>
      <c r="C433" s="2" t="s">
        <v>689</v>
      </c>
      <c r="D433" s="7">
        <v>109.75</v>
      </c>
      <c r="E433" s="7" t="e">
        <f>D433+#REF!</f>
        <v>#REF!</v>
      </c>
      <c r="F433" s="7">
        <v>108.25</v>
      </c>
      <c r="G433" s="8" t="e">
        <f t="shared" si="58"/>
        <v>#REF!</v>
      </c>
      <c r="H433" s="8" t="e">
        <f t="shared" si="56"/>
        <v>#REF!</v>
      </c>
      <c r="I433" s="8" t="e">
        <f t="shared" si="59"/>
        <v>#REF!</v>
      </c>
      <c r="J433" s="9" t="e">
        <f t="shared" si="60"/>
        <v>#REF!</v>
      </c>
      <c r="K433" s="9" t="e">
        <f t="shared" si="61"/>
        <v>#REF!</v>
      </c>
      <c r="L433" s="10" t="e">
        <f t="shared" si="57"/>
        <v>#REF!</v>
      </c>
      <c r="M433" s="4">
        <v>650</v>
      </c>
      <c r="P433" s="11" t="s">
        <v>690</v>
      </c>
      <c r="Q433" s="11" t="s">
        <v>666</v>
      </c>
      <c r="R433" s="16" t="e">
        <f t="shared" si="62"/>
        <v>#REF!</v>
      </c>
      <c r="S433" s="4">
        <v>37.045999999999999</v>
      </c>
    </row>
    <row r="434" spans="1:19" ht="14.45" customHeight="1">
      <c r="A434" s="4">
        <v>431</v>
      </c>
      <c r="C434" s="2" t="s">
        <v>691</v>
      </c>
      <c r="D434" s="7">
        <v>248.1</v>
      </c>
      <c r="E434" s="7" t="e">
        <f>D434+#REF!</f>
        <v>#REF!</v>
      </c>
      <c r="F434" s="7">
        <v>176.75</v>
      </c>
      <c r="G434" s="8" t="e">
        <f t="shared" si="58"/>
        <v>#REF!</v>
      </c>
      <c r="H434" s="8" t="e">
        <f t="shared" si="56"/>
        <v>#REF!</v>
      </c>
      <c r="I434" s="8" t="e">
        <f t="shared" si="59"/>
        <v>#REF!</v>
      </c>
      <c r="J434" s="9" t="e">
        <f t="shared" si="60"/>
        <v>#REF!</v>
      </c>
      <c r="K434" s="9" t="e">
        <f t="shared" si="61"/>
        <v>#REF!</v>
      </c>
      <c r="L434" s="10" t="e">
        <f t="shared" si="57"/>
        <v>#REF!</v>
      </c>
      <c r="M434" s="4">
        <v>650</v>
      </c>
      <c r="P434" s="11" t="s">
        <v>692</v>
      </c>
      <c r="Q434" s="11" t="s">
        <v>74</v>
      </c>
      <c r="R434" s="16" t="e">
        <f t="shared" si="62"/>
        <v>#REF!</v>
      </c>
      <c r="S434" s="4">
        <v>37.045000000000002</v>
      </c>
    </row>
    <row r="435" spans="1:19" ht="14.45" customHeight="1">
      <c r="A435" s="4">
        <v>432</v>
      </c>
      <c r="C435" s="2" t="s">
        <v>693</v>
      </c>
      <c r="D435" s="7">
        <v>215.8</v>
      </c>
      <c r="E435" s="7" t="e">
        <f>D435+#REF!</f>
        <v>#REF!</v>
      </c>
      <c r="F435" s="7">
        <v>166.75</v>
      </c>
      <c r="G435" s="8" t="e">
        <f t="shared" si="58"/>
        <v>#REF!</v>
      </c>
      <c r="H435" s="8" t="e">
        <f t="shared" si="56"/>
        <v>#REF!</v>
      </c>
      <c r="I435" s="8" t="e">
        <f t="shared" si="59"/>
        <v>#REF!</v>
      </c>
      <c r="J435" s="9" t="e">
        <f t="shared" si="60"/>
        <v>#REF!</v>
      </c>
      <c r="K435" s="9" t="e">
        <f t="shared" si="61"/>
        <v>#REF!</v>
      </c>
      <c r="L435" s="10" t="e">
        <f t="shared" si="57"/>
        <v>#REF!</v>
      </c>
      <c r="M435" s="4">
        <v>650</v>
      </c>
      <c r="P435" s="11" t="s">
        <v>694</v>
      </c>
      <c r="Q435" s="11" t="s">
        <v>74</v>
      </c>
      <c r="R435" s="16" t="e">
        <f t="shared" si="62"/>
        <v>#REF!</v>
      </c>
      <c r="S435" s="4">
        <v>37.045000000000002</v>
      </c>
    </row>
    <row r="436" spans="1:19" ht="14.45" customHeight="1">
      <c r="A436" s="4">
        <v>433</v>
      </c>
      <c r="C436" s="2" t="s">
        <v>695</v>
      </c>
      <c r="D436" s="7">
        <v>220</v>
      </c>
      <c r="E436" s="7" t="e">
        <f>D436+#REF!</f>
        <v>#REF!</v>
      </c>
      <c r="F436" s="7">
        <v>0</v>
      </c>
      <c r="G436" s="8" t="e">
        <f t="shared" si="58"/>
        <v>#REF!</v>
      </c>
      <c r="H436" s="8" t="e">
        <f t="shared" si="56"/>
        <v>#REF!</v>
      </c>
      <c r="I436" s="8" t="e">
        <f t="shared" si="59"/>
        <v>#REF!</v>
      </c>
      <c r="J436" s="9" t="e">
        <f t="shared" si="60"/>
        <v>#REF!</v>
      </c>
      <c r="K436" s="9" t="e">
        <f t="shared" si="61"/>
        <v>#REF!</v>
      </c>
      <c r="L436" s="10" t="e">
        <f t="shared" si="57"/>
        <v>#REF!</v>
      </c>
      <c r="M436" s="4">
        <v>650</v>
      </c>
      <c r="P436" s="11" t="s">
        <v>696</v>
      </c>
      <c r="Q436" s="11" t="s">
        <v>74</v>
      </c>
      <c r="R436" s="16" t="e">
        <f t="shared" si="62"/>
        <v>#REF!</v>
      </c>
      <c r="S436" s="4">
        <v>37.045000000000002</v>
      </c>
    </row>
    <row r="437" spans="1:19" ht="14.45" customHeight="1">
      <c r="A437" s="4">
        <v>434</v>
      </c>
      <c r="C437" s="2" t="s">
        <v>697</v>
      </c>
      <c r="D437" s="7">
        <v>353.45</v>
      </c>
      <c r="E437" s="7" t="e">
        <f>D437+#REF!</f>
        <v>#REF!</v>
      </c>
      <c r="F437" s="7">
        <v>166.75</v>
      </c>
      <c r="G437" s="8" t="e">
        <f t="shared" si="58"/>
        <v>#REF!</v>
      </c>
      <c r="H437" s="8" t="e">
        <f t="shared" si="56"/>
        <v>#REF!</v>
      </c>
      <c r="I437" s="8" t="e">
        <f t="shared" si="59"/>
        <v>#REF!</v>
      </c>
      <c r="J437" s="9" t="e">
        <f t="shared" si="60"/>
        <v>#REF!</v>
      </c>
      <c r="K437" s="9" t="e">
        <f t="shared" si="61"/>
        <v>#REF!</v>
      </c>
      <c r="L437" s="10" t="e">
        <f t="shared" si="57"/>
        <v>#REF!</v>
      </c>
      <c r="M437" s="4">
        <v>650</v>
      </c>
      <c r="P437" s="11" t="s">
        <v>698</v>
      </c>
      <c r="Q437" s="11" t="s">
        <v>74</v>
      </c>
      <c r="R437" s="16" t="e">
        <f t="shared" si="62"/>
        <v>#REF!</v>
      </c>
      <c r="S437" s="4">
        <v>37.045000000000002</v>
      </c>
    </row>
    <row r="438" spans="1:19" ht="14.45" customHeight="1">
      <c r="A438" s="4">
        <v>435</v>
      </c>
      <c r="C438" s="2" t="s">
        <v>699</v>
      </c>
      <c r="D438" s="7">
        <v>203.1</v>
      </c>
      <c r="E438" s="7" t="e">
        <f>D438+#REF!</f>
        <v>#REF!</v>
      </c>
      <c r="F438" s="7">
        <v>166.75</v>
      </c>
      <c r="G438" s="8" t="e">
        <f t="shared" si="58"/>
        <v>#REF!</v>
      </c>
      <c r="H438" s="8" t="e">
        <f t="shared" si="56"/>
        <v>#REF!</v>
      </c>
      <c r="I438" s="8" t="e">
        <f t="shared" si="59"/>
        <v>#REF!</v>
      </c>
      <c r="J438" s="9" t="e">
        <f t="shared" si="60"/>
        <v>#REF!</v>
      </c>
      <c r="K438" s="9" t="e">
        <f t="shared" si="61"/>
        <v>#REF!</v>
      </c>
      <c r="L438" s="10" t="e">
        <f t="shared" si="57"/>
        <v>#REF!</v>
      </c>
      <c r="M438" s="4">
        <v>650</v>
      </c>
      <c r="P438" s="11" t="s">
        <v>700</v>
      </c>
      <c r="Q438" s="11" t="s">
        <v>74</v>
      </c>
      <c r="R438" s="16" t="e">
        <f t="shared" si="62"/>
        <v>#REF!</v>
      </c>
      <c r="S438" s="4">
        <v>37.045000000000002</v>
      </c>
    </row>
    <row r="439" spans="1:19" ht="14.45" customHeight="1">
      <c r="A439" s="4">
        <v>436</v>
      </c>
      <c r="C439" s="2" t="s">
        <v>701</v>
      </c>
      <c r="D439" s="7">
        <v>246.8</v>
      </c>
      <c r="E439" s="7" t="e">
        <f>D439+#REF!</f>
        <v>#REF!</v>
      </c>
      <c r="F439" s="7">
        <v>166.75</v>
      </c>
      <c r="G439" s="8" t="e">
        <f t="shared" si="58"/>
        <v>#REF!</v>
      </c>
      <c r="H439" s="8" t="e">
        <f t="shared" si="56"/>
        <v>#REF!</v>
      </c>
      <c r="I439" s="8" t="e">
        <f t="shared" si="59"/>
        <v>#REF!</v>
      </c>
      <c r="J439" s="9" t="e">
        <f t="shared" si="60"/>
        <v>#REF!</v>
      </c>
      <c r="K439" s="9" t="e">
        <f t="shared" si="61"/>
        <v>#REF!</v>
      </c>
      <c r="L439" s="10" t="e">
        <f t="shared" si="57"/>
        <v>#REF!</v>
      </c>
      <c r="M439" s="4">
        <v>650</v>
      </c>
      <c r="P439" s="11" t="s">
        <v>702</v>
      </c>
      <c r="Q439" s="11" t="s">
        <v>451</v>
      </c>
      <c r="R439" s="16" t="e">
        <f t="shared" si="62"/>
        <v>#REF!</v>
      </c>
      <c r="S439" s="4">
        <v>37.043999999999997</v>
      </c>
    </row>
    <row r="440" spans="1:19" ht="14.45" customHeight="1">
      <c r="A440" s="4">
        <v>437</v>
      </c>
      <c r="C440" s="2" t="s">
        <v>703</v>
      </c>
      <c r="D440" s="7">
        <v>113.25</v>
      </c>
      <c r="E440" s="7" t="e">
        <f>D440+#REF!</f>
        <v>#REF!</v>
      </c>
      <c r="F440" s="7">
        <v>113.25</v>
      </c>
      <c r="G440" s="8" t="e">
        <f t="shared" si="58"/>
        <v>#REF!</v>
      </c>
      <c r="H440" s="8" t="e">
        <f t="shared" si="56"/>
        <v>#REF!</v>
      </c>
      <c r="I440" s="8" t="e">
        <f t="shared" si="59"/>
        <v>#REF!</v>
      </c>
      <c r="J440" s="9" t="e">
        <f t="shared" si="60"/>
        <v>#REF!</v>
      </c>
      <c r="K440" s="9" t="e">
        <f t="shared" si="61"/>
        <v>#REF!</v>
      </c>
      <c r="L440" s="10" t="e">
        <f t="shared" si="57"/>
        <v>#REF!</v>
      </c>
      <c r="M440" s="4">
        <v>650</v>
      </c>
      <c r="P440" s="11" t="s">
        <v>704</v>
      </c>
      <c r="Q440" s="11" t="s">
        <v>451</v>
      </c>
      <c r="R440" s="16" t="e">
        <f t="shared" si="62"/>
        <v>#REF!</v>
      </c>
      <c r="S440" s="4">
        <v>37.043999999999997</v>
      </c>
    </row>
    <row r="441" spans="1:19" ht="14.45" customHeight="1">
      <c r="A441" s="4">
        <v>438</v>
      </c>
      <c r="C441" s="2" t="s">
        <v>705</v>
      </c>
      <c r="D441" s="7">
        <v>815.6</v>
      </c>
      <c r="E441" s="7" t="e">
        <f>D441+#REF!</f>
        <v>#REF!</v>
      </c>
      <c r="F441" s="7">
        <v>166.75</v>
      </c>
      <c r="G441" s="8" t="e">
        <f t="shared" si="58"/>
        <v>#REF!</v>
      </c>
      <c r="H441" s="8" t="e">
        <f t="shared" si="56"/>
        <v>#REF!</v>
      </c>
      <c r="I441" s="8" t="e">
        <f t="shared" si="59"/>
        <v>#REF!</v>
      </c>
      <c r="J441" s="9" t="e">
        <f t="shared" si="60"/>
        <v>#REF!</v>
      </c>
      <c r="K441" s="9" t="e">
        <f t="shared" si="61"/>
        <v>#REF!</v>
      </c>
      <c r="L441" s="10" t="e">
        <f t="shared" si="57"/>
        <v>#REF!</v>
      </c>
      <c r="M441" s="4">
        <v>650</v>
      </c>
      <c r="P441" s="11" t="s">
        <v>706</v>
      </c>
      <c r="Q441" s="11" t="s">
        <v>451</v>
      </c>
      <c r="R441" s="16" t="e">
        <f t="shared" si="62"/>
        <v>#REF!</v>
      </c>
      <c r="S441" s="4">
        <v>37.043999999999997</v>
      </c>
    </row>
    <row r="442" spans="1:19" ht="14.45" customHeight="1">
      <c r="A442" s="4">
        <v>439</v>
      </c>
      <c r="C442" s="2" t="s">
        <v>707</v>
      </c>
      <c r="D442" s="7">
        <v>223.8</v>
      </c>
      <c r="E442" s="7" t="e">
        <f>D442+#REF!</f>
        <v>#REF!</v>
      </c>
      <c r="F442" s="7">
        <v>168.75</v>
      </c>
      <c r="G442" s="8" t="e">
        <f t="shared" si="58"/>
        <v>#REF!</v>
      </c>
      <c r="H442" s="8" t="e">
        <f t="shared" si="56"/>
        <v>#REF!</v>
      </c>
      <c r="I442" s="8" t="e">
        <f t="shared" si="59"/>
        <v>#REF!</v>
      </c>
      <c r="J442" s="9" t="e">
        <f t="shared" si="60"/>
        <v>#REF!</v>
      </c>
      <c r="K442" s="9" t="e">
        <f t="shared" si="61"/>
        <v>#REF!</v>
      </c>
      <c r="L442" s="10" t="e">
        <f t="shared" si="57"/>
        <v>#REF!</v>
      </c>
      <c r="M442" s="4">
        <v>650</v>
      </c>
      <c r="P442" s="11" t="s">
        <v>708</v>
      </c>
      <c r="Q442" s="11" t="s">
        <v>451</v>
      </c>
      <c r="R442" s="16" t="e">
        <f t="shared" si="62"/>
        <v>#REF!</v>
      </c>
      <c r="S442" s="4">
        <v>37.043999999999997</v>
      </c>
    </row>
    <row r="443" spans="1:19" ht="14.45" customHeight="1">
      <c r="A443" s="4">
        <v>440</v>
      </c>
      <c r="C443" s="2" t="s">
        <v>709</v>
      </c>
      <c r="D443" s="7">
        <v>266.35000000000002</v>
      </c>
      <c r="E443" s="7" t="e">
        <f>D443+#REF!</f>
        <v>#REF!</v>
      </c>
      <c r="F443" s="7">
        <v>166.75</v>
      </c>
      <c r="G443" s="8" t="e">
        <f t="shared" si="58"/>
        <v>#REF!</v>
      </c>
      <c r="H443" s="8" t="e">
        <f t="shared" si="56"/>
        <v>#REF!</v>
      </c>
      <c r="I443" s="8" t="e">
        <f t="shared" si="59"/>
        <v>#REF!</v>
      </c>
      <c r="J443" s="9" t="e">
        <f t="shared" si="60"/>
        <v>#REF!</v>
      </c>
      <c r="K443" s="9" t="e">
        <f t="shared" si="61"/>
        <v>#REF!</v>
      </c>
      <c r="L443" s="10" t="e">
        <f t="shared" si="57"/>
        <v>#REF!</v>
      </c>
      <c r="M443" s="4">
        <v>650</v>
      </c>
      <c r="P443" s="11" t="s">
        <v>1244</v>
      </c>
      <c r="Q443" s="11" t="s">
        <v>451</v>
      </c>
      <c r="R443" s="16" t="e">
        <f t="shared" si="62"/>
        <v>#REF!</v>
      </c>
      <c r="S443" s="4">
        <v>37.043999999999997</v>
      </c>
    </row>
    <row r="444" spans="1:19" ht="14.45" customHeight="1">
      <c r="A444" s="4">
        <v>441</v>
      </c>
      <c r="C444" s="2" t="s">
        <v>710</v>
      </c>
      <c r="D444" s="7">
        <v>144.1</v>
      </c>
      <c r="E444" s="7" t="e">
        <f>D444+#REF!</f>
        <v>#REF!</v>
      </c>
      <c r="F444" s="7">
        <v>143</v>
      </c>
      <c r="G444" s="8" t="e">
        <f t="shared" si="58"/>
        <v>#REF!</v>
      </c>
      <c r="H444" s="8" t="e">
        <f t="shared" si="56"/>
        <v>#REF!</v>
      </c>
      <c r="I444" s="8" t="e">
        <f t="shared" si="59"/>
        <v>#REF!</v>
      </c>
      <c r="J444" s="9" t="e">
        <f t="shared" si="60"/>
        <v>#REF!</v>
      </c>
      <c r="K444" s="9" t="e">
        <f t="shared" si="61"/>
        <v>#REF!</v>
      </c>
      <c r="L444" s="10" t="e">
        <f t="shared" si="57"/>
        <v>#REF!</v>
      </c>
      <c r="M444" s="4">
        <v>650</v>
      </c>
      <c r="P444" s="11" t="s">
        <v>711</v>
      </c>
      <c r="Q444" s="11" t="s">
        <v>451</v>
      </c>
      <c r="R444" s="16" t="e">
        <f t="shared" si="62"/>
        <v>#REF!</v>
      </c>
      <c r="S444" s="4">
        <v>37.043999999999997</v>
      </c>
    </row>
    <row r="445" spans="1:19" ht="14.45" customHeight="1">
      <c r="A445" s="4">
        <v>442</v>
      </c>
      <c r="C445" s="2" t="s">
        <v>712</v>
      </c>
      <c r="D445" s="7">
        <v>339.7</v>
      </c>
      <c r="E445" s="7" t="e">
        <f>D445+#REF!</f>
        <v>#REF!</v>
      </c>
      <c r="F445" s="7">
        <v>166.75</v>
      </c>
      <c r="G445" s="8" t="e">
        <f t="shared" si="58"/>
        <v>#REF!</v>
      </c>
      <c r="H445" s="8" t="e">
        <f t="shared" si="56"/>
        <v>#REF!</v>
      </c>
      <c r="I445" s="8" t="e">
        <f t="shared" si="59"/>
        <v>#REF!</v>
      </c>
      <c r="J445" s="9" t="e">
        <f t="shared" si="60"/>
        <v>#REF!</v>
      </c>
      <c r="K445" s="9" t="e">
        <f t="shared" si="61"/>
        <v>#REF!</v>
      </c>
      <c r="L445" s="10" t="e">
        <f t="shared" si="57"/>
        <v>#REF!</v>
      </c>
      <c r="M445" s="4">
        <v>650</v>
      </c>
      <c r="P445" s="11" t="s">
        <v>713</v>
      </c>
      <c r="Q445" s="11" t="s">
        <v>451</v>
      </c>
      <c r="R445" s="16" t="e">
        <f t="shared" si="62"/>
        <v>#REF!</v>
      </c>
      <c r="S445" s="4">
        <v>37.043999999999997</v>
      </c>
    </row>
    <row r="446" spans="1:19" ht="14.45" customHeight="1">
      <c r="A446" s="4">
        <v>443</v>
      </c>
      <c r="C446" s="2" t="s">
        <v>714</v>
      </c>
      <c r="D446" s="7">
        <v>87.75</v>
      </c>
      <c r="E446" s="7" t="e">
        <f>D446+#REF!</f>
        <v>#REF!</v>
      </c>
      <c r="F446" s="7">
        <v>87.75</v>
      </c>
      <c r="G446" s="8" t="e">
        <f t="shared" si="58"/>
        <v>#REF!</v>
      </c>
      <c r="H446" s="8" t="e">
        <f t="shared" si="56"/>
        <v>#REF!</v>
      </c>
      <c r="I446" s="8" t="e">
        <f t="shared" si="59"/>
        <v>#REF!</v>
      </c>
      <c r="J446" s="9" t="e">
        <f t="shared" si="60"/>
        <v>#REF!</v>
      </c>
      <c r="K446" s="9" t="e">
        <f t="shared" si="61"/>
        <v>#REF!</v>
      </c>
      <c r="L446" s="10" t="e">
        <f t="shared" si="57"/>
        <v>#REF!</v>
      </c>
      <c r="M446" s="4">
        <v>650</v>
      </c>
      <c r="P446" s="11" t="s">
        <v>715</v>
      </c>
      <c r="Q446" s="11" t="s">
        <v>451</v>
      </c>
      <c r="R446" s="16" t="e">
        <f t="shared" si="62"/>
        <v>#REF!</v>
      </c>
      <c r="S446" s="4">
        <v>37.043999999999997</v>
      </c>
    </row>
    <row r="447" spans="1:19" ht="14.45" customHeight="1">
      <c r="A447" s="4">
        <v>444</v>
      </c>
      <c r="C447" s="2" t="s">
        <v>716</v>
      </c>
      <c r="D447" s="7">
        <v>192.85</v>
      </c>
      <c r="E447" s="7" t="e">
        <f>D447+#REF!</f>
        <v>#REF!</v>
      </c>
      <c r="F447" s="7">
        <v>166.75</v>
      </c>
      <c r="G447" s="8" t="e">
        <f t="shared" si="58"/>
        <v>#REF!</v>
      </c>
      <c r="H447" s="8" t="e">
        <f t="shared" si="56"/>
        <v>#REF!</v>
      </c>
      <c r="I447" s="8" t="e">
        <f t="shared" si="59"/>
        <v>#REF!</v>
      </c>
      <c r="J447" s="9" t="e">
        <f t="shared" si="60"/>
        <v>#REF!</v>
      </c>
      <c r="K447" s="9" t="e">
        <f t="shared" si="61"/>
        <v>#REF!</v>
      </c>
      <c r="L447" s="10" t="e">
        <f t="shared" si="57"/>
        <v>#REF!</v>
      </c>
      <c r="M447" s="4">
        <v>650</v>
      </c>
      <c r="P447" s="11" t="s">
        <v>717</v>
      </c>
      <c r="Q447" s="11" t="s">
        <v>451</v>
      </c>
      <c r="R447" s="16" t="e">
        <f t="shared" si="62"/>
        <v>#REF!</v>
      </c>
      <c r="S447" s="4">
        <v>37.043999999999997</v>
      </c>
    </row>
    <row r="448" spans="1:19" ht="14.45" customHeight="1">
      <c r="A448" s="4">
        <v>445</v>
      </c>
      <c r="C448" s="2" t="s">
        <v>718</v>
      </c>
      <c r="D448" s="7">
        <v>407.7</v>
      </c>
      <c r="E448" s="7" t="e">
        <f>D448+#REF!</f>
        <v>#REF!</v>
      </c>
      <c r="F448" s="7">
        <v>166.75</v>
      </c>
      <c r="G448" s="8" t="e">
        <f t="shared" si="58"/>
        <v>#REF!</v>
      </c>
      <c r="H448" s="8" t="e">
        <f t="shared" ref="H448:H463" si="63">+G448*0.103924</f>
        <v>#REF!</v>
      </c>
      <c r="I448" s="8" t="e">
        <f t="shared" si="59"/>
        <v>#REF!</v>
      </c>
      <c r="J448" s="9" t="e">
        <f t="shared" si="60"/>
        <v>#REF!</v>
      </c>
      <c r="K448" s="9" t="e">
        <f t="shared" si="61"/>
        <v>#REF!</v>
      </c>
      <c r="L448" s="10" t="e">
        <f t="shared" ref="L448:L462" si="64">ROUND(K448,1)</f>
        <v>#REF!</v>
      </c>
      <c r="M448" s="4">
        <v>650</v>
      </c>
      <c r="P448" s="11" t="s">
        <v>719</v>
      </c>
      <c r="Q448" s="11" t="s">
        <v>1205</v>
      </c>
      <c r="R448" s="16" t="e">
        <f t="shared" si="62"/>
        <v>#REF!</v>
      </c>
      <c r="S448" s="4">
        <v>37.043999999999997</v>
      </c>
    </row>
    <row r="449" spans="1:19" ht="14.45" customHeight="1">
      <c r="A449" s="4">
        <v>446</v>
      </c>
      <c r="C449" s="2" t="s">
        <v>720</v>
      </c>
      <c r="D449" s="7">
        <v>200</v>
      </c>
      <c r="E449" s="7" t="e">
        <f>D449+#REF!</f>
        <v>#REF!</v>
      </c>
      <c r="F449" s="7">
        <v>0</v>
      </c>
      <c r="G449" s="8" t="e">
        <f t="shared" si="58"/>
        <v>#REF!</v>
      </c>
      <c r="H449" s="8" t="e">
        <f t="shared" si="63"/>
        <v>#REF!</v>
      </c>
      <c r="I449" s="8" t="e">
        <f t="shared" si="59"/>
        <v>#REF!</v>
      </c>
      <c r="J449" s="9" t="e">
        <f t="shared" si="60"/>
        <v>#REF!</v>
      </c>
      <c r="K449" s="9" t="e">
        <f t="shared" si="61"/>
        <v>#REF!</v>
      </c>
      <c r="L449" s="10" t="e">
        <f t="shared" si="64"/>
        <v>#REF!</v>
      </c>
      <c r="M449" s="4">
        <v>650</v>
      </c>
      <c r="P449" s="11" t="s">
        <v>721</v>
      </c>
      <c r="Q449" s="11" t="s">
        <v>1205</v>
      </c>
      <c r="R449" s="16" t="e">
        <f t="shared" si="62"/>
        <v>#REF!</v>
      </c>
      <c r="S449" s="4">
        <v>37.043999999999997</v>
      </c>
    </row>
    <row r="450" spans="1:19" ht="14.45" customHeight="1">
      <c r="A450" s="4">
        <v>447</v>
      </c>
      <c r="C450" s="2" t="s">
        <v>722</v>
      </c>
      <c r="D450" s="7">
        <v>48.75</v>
      </c>
      <c r="E450" s="7" t="e">
        <f>D450+#REF!</f>
        <v>#REF!</v>
      </c>
      <c r="F450" s="7">
        <v>47.75</v>
      </c>
      <c r="G450" s="8" t="e">
        <f t="shared" si="58"/>
        <v>#REF!</v>
      </c>
      <c r="H450" s="8" t="e">
        <f t="shared" si="63"/>
        <v>#REF!</v>
      </c>
      <c r="I450" s="8" t="e">
        <f t="shared" si="59"/>
        <v>#REF!</v>
      </c>
      <c r="J450" s="9" t="e">
        <f t="shared" si="60"/>
        <v>#REF!</v>
      </c>
      <c r="K450" s="9" t="e">
        <f t="shared" si="61"/>
        <v>#REF!</v>
      </c>
      <c r="L450" s="10" t="e">
        <f t="shared" si="64"/>
        <v>#REF!</v>
      </c>
      <c r="M450" s="4">
        <v>650</v>
      </c>
      <c r="P450" s="11" t="s">
        <v>723</v>
      </c>
      <c r="Q450" s="11" t="s">
        <v>1205</v>
      </c>
      <c r="R450" s="16" t="e">
        <f t="shared" si="62"/>
        <v>#REF!</v>
      </c>
      <c r="S450" s="4">
        <v>37.043999999999997</v>
      </c>
    </row>
    <row r="451" spans="1:19" ht="14.45" customHeight="1">
      <c r="A451" s="4">
        <v>448</v>
      </c>
      <c r="C451" s="2" t="s">
        <v>724</v>
      </c>
      <c r="D451" s="7">
        <v>351.15</v>
      </c>
      <c r="E451" s="7" t="e">
        <f>D451+#REF!</f>
        <v>#REF!</v>
      </c>
      <c r="F451" s="7">
        <v>166.75</v>
      </c>
      <c r="G451" s="8" t="e">
        <f t="shared" si="58"/>
        <v>#REF!</v>
      </c>
      <c r="H451" s="8" t="e">
        <f t="shared" si="63"/>
        <v>#REF!</v>
      </c>
      <c r="I451" s="8" t="e">
        <f t="shared" si="59"/>
        <v>#REF!</v>
      </c>
      <c r="J451" s="9" t="e">
        <f t="shared" si="60"/>
        <v>#REF!</v>
      </c>
      <c r="K451" s="9" t="e">
        <f t="shared" si="61"/>
        <v>#REF!</v>
      </c>
      <c r="L451" s="10" t="e">
        <f t="shared" si="64"/>
        <v>#REF!</v>
      </c>
      <c r="M451" s="4">
        <v>650</v>
      </c>
      <c r="P451" s="11" t="s">
        <v>725</v>
      </c>
      <c r="Q451" s="11" t="s">
        <v>1205</v>
      </c>
      <c r="R451" s="16" t="e">
        <f t="shared" si="62"/>
        <v>#REF!</v>
      </c>
      <c r="S451" s="4">
        <v>37.043999999999997</v>
      </c>
    </row>
    <row r="452" spans="1:19" ht="14.45" customHeight="1">
      <c r="A452" s="4">
        <v>449</v>
      </c>
      <c r="C452" s="2" t="s">
        <v>726</v>
      </c>
      <c r="D452" s="7">
        <v>1257.05</v>
      </c>
      <c r="E452" s="7" t="e">
        <f>D452+#REF!</f>
        <v>#REF!</v>
      </c>
      <c r="F452" s="7">
        <v>166.75</v>
      </c>
      <c r="G452" s="8" t="e">
        <f t="shared" si="58"/>
        <v>#REF!</v>
      </c>
      <c r="H452" s="8" t="e">
        <f t="shared" si="63"/>
        <v>#REF!</v>
      </c>
      <c r="I452" s="8" t="e">
        <f t="shared" si="59"/>
        <v>#REF!</v>
      </c>
      <c r="J452" s="9" t="e">
        <f t="shared" si="60"/>
        <v>#REF!</v>
      </c>
      <c r="K452" s="9" t="e">
        <f t="shared" si="61"/>
        <v>#REF!</v>
      </c>
      <c r="L452" s="10" t="e">
        <f t="shared" si="64"/>
        <v>#REF!</v>
      </c>
      <c r="M452" s="4">
        <v>650</v>
      </c>
      <c r="P452" s="11" t="s">
        <v>727</v>
      </c>
      <c r="Q452" s="11" t="s">
        <v>1205</v>
      </c>
      <c r="R452" s="16" t="e">
        <f t="shared" si="62"/>
        <v>#REF!</v>
      </c>
      <c r="S452" s="4">
        <v>37.043999999999997</v>
      </c>
    </row>
    <row r="453" spans="1:19" ht="14.45" customHeight="1">
      <c r="A453" s="4">
        <v>450</v>
      </c>
      <c r="C453" s="2" t="s">
        <v>728</v>
      </c>
      <c r="D453" s="7">
        <v>175.45</v>
      </c>
      <c r="E453" s="7" t="e">
        <f>D453+#REF!</f>
        <v>#REF!</v>
      </c>
      <c r="F453" s="7">
        <v>166.75</v>
      </c>
      <c r="G453" s="8" t="e">
        <f t="shared" si="58"/>
        <v>#REF!</v>
      </c>
      <c r="H453" s="8" t="e">
        <f t="shared" si="63"/>
        <v>#REF!</v>
      </c>
      <c r="I453" s="8" t="e">
        <f t="shared" si="59"/>
        <v>#REF!</v>
      </c>
      <c r="J453" s="9" t="e">
        <f t="shared" si="60"/>
        <v>#REF!</v>
      </c>
      <c r="K453" s="9" t="e">
        <f t="shared" si="61"/>
        <v>#REF!</v>
      </c>
      <c r="L453" s="10" t="e">
        <f t="shared" si="64"/>
        <v>#REF!</v>
      </c>
      <c r="M453" s="4">
        <v>650</v>
      </c>
      <c r="P453" s="11" t="s">
        <v>729</v>
      </c>
      <c r="Q453" s="11" t="s">
        <v>1205</v>
      </c>
      <c r="R453" s="16" t="e">
        <f t="shared" si="62"/>
        <v>#REF!</v>
      </c>
      <c r="S453" s="4">
        <v>37.043999999999997</v>
      </c>
    </row>
    <row r="454" spans="1:19" ht="14.45" customHeight="1">
      <c r="A454" s="4">
        <v>451</v>
      </c>
      <c r="C454" s="2" t="s">
        <v>730</v>
      </c>
      <c r="D454" s="7">
        <v>92.45</v>
      </c>
      <c r="E454" s="7" t="e">
        <f>D454+#REF!</f>
        <v>#REF!</v>
      </c>
      <c r="F454" s="7">
        <v>90.25</v>
      </c>
      <c r="G454" s="8" t="e">
        <f t="shared" si="58"/>
        <v>#REF!</v>
      </c>
      <c r="H454" s="8" t="e">
        <f t="shared" si="63"/>
        <v>#REF!</v>
      </c>
      <c r="I454" s="8" t="e">
        <f t="shared" si="59"/>
        <v>#REF!</v>
      </c>
      <c r="J454" s="9" t="e">
        <f t="shared" si="60"/>
        <v>#REF!</v>
      </c>
      <c r="K454" s="9" t="e">
        <f t="shared" si="61"/>
        <v>#REF!</v>
      </c>
      <c r="L454" s="10" t="e">
        <f t="shared" si="64"/>
        <v>#REF!</v>
      </c>
      <c r="M454" s="4">
        <v>650</v>
      </c>
      <c r="P454" s="11" t="s">
        <v>731</v>
      </c>
      <c r="Q454" s="11" t="s">
        <v>1205</v>
      </c>
      <c r="R454" s="16" t="e">
        <f t="shared" si="62"/>
        <v>#REF!</v>
      </c>
      <c r="S454" s="4">
        <v>37.043999999999997</v>
      </c>
    </row>
    <row r="455" spans="1:19" ht="14.45" customHeight="1">
      <c r="A455" s="4">
        <v>452</v>
      </c>
      <c r="C455" s="2" t="s">
        <v>1027</v>
      </c>
      <c r="D455" s="7">
        <v>0</v>
      </c>
      <c r="E455" s="7" t="e">
        <f>D455+#REF!</f>
        <v>#REF!</v>
      </c>
      <c r="F455" s="7">
        <v>0</v>
      </c>
      <c r="G455" s="8" t="e">
        <f t="shared" si="58"/>
        <v>#REF!</v>
      </c>
      <c r="H455" s="8" t="e">
        <f t="shared" si="63"/>
        <v>#REF!</v>
      </c>
      <c r="I455" s="8" t="e">
        <f t="shared" si="59"/>
        <v>#REF!</v>
      </c>
      <c r="J455" s="9" t="e">
        <f t="shared" si="60"/>
        <v>#REF!</v>
      </c>
      <c r="K455" s="9" t="e">
        <f t="shared" si="61"/>
        <v>#REF!</v>
      </c>
      <c r="L455" s="10" t="e">
        <f t="shared" si="64"/>
        <v>#REF!</v>
      </c>
      <c r="M455" s="4">
        <v>1050</v>
      </c>
      <c r="P455" s="11" t="s">
        <v>1273</v>
      </c>
      <c r="Q455" s="11" t="s">
        <v>207</v>
      </c>
      <c r="R455" s="16" t="e">
        <f t="shared" si="62"/>
        <v>#REF!</v>
      </c>
      <c r="S455" s="4">
        <v>76.111000000000004</v>
      </c>
    </row>
    <row r="456" spans="1:19" ht="14.45" customHeight="1">
      <c r="A456" s="4">
        <v>453</v>
      </c>
      <c r="C456" s="2" t="s">
        <v>1028</v>
      </c>
      <c r="D456" s="7">
        <v>77.849999999999994</v>
      </c>
      <c r="E456" s="7" t="e">
        <f>D456+#REF!</f>
        <v>#REF!</v>
      </c>
      <c r="F456" s="7">
        <v>77.75</v>
      </c>
      <c r="G456" s="8" t="e">
        <f t="shared" si="58"/>
        <v>#REF!</v>
      </c>
      <c r="H456" s="8" t="e">
        <f t="shared" si="63"/>
        <v>#REF!</v>
      </c>
      <c r="I456" s="8" t="e">
        <f t="shared" si="59"/>
        <v>#REF!</v>
      </c>
      <c r="J456" s="9" t="e">
        <f t="shared" si="60"/>
        <v>#REF!</v>
      </c>
      <c r="K456" s="9" t="e">
        <f t="shared" si="61"/>
        <v>#REF!</v>
      </c>
      <c r="L456" s="10" t="e">
        <f t="shared" si="64"/>
        <v>#REF!</v>
      </c>
      <c r="M456" s="4">
        <v>900</v>
      </c>
      <c r="P456" s="11" t="s">
        <v>1107</v>
      </c>
      <c r="Q456" s="11" t="s">
        <v>207</v>
      </c>
      <c r="R456" s="16" t="e">
        <f t="shared" si="62"/>
        <v>#REF!</v>
      </c>
      <c r="S456" s="4">
        <v>76.111000000000004</v>
      </c>
    </row>
    <row r="457" spans="1:19" ht="14.45" customHeight="1">
      <c r="A457" s="4">
        <v>454</v>
      </c>
      <c r="C457" s="2" t="s">
        <v>1029</v>
      </c>
      <c r="D457" s="7">
        <v>56.2</v>
      </c>
      <c r="E457" s="7" t="e">
        <f>D457+#REF!</f>
        <v>#REF!</v>
      </c>
      <c r="F457" s="7">
        <v>40</v>
      </c>
      <c r="G457" s="8" t="e">
        <f t="shared" si="58"/>
        <v>#REF!</v>
      </c>
      <c r="H457" s="8" t="e">
        <f t="shared" si="63"/>
        <v>#REF!</v>
      </c>
      <c r="I457" s="8" t="e">
        <f t="shared" si="59"/>
        <v>#REF!</v>
      </c>
      <c r="J457" s="9" t="e">
        <f t="shared" si="60"/>
        <v>#REF!</v>
      </c>
      <c r="K457" s="9" t="e">
        <f t="shared" si="61"/>
        <v>#REF!</v>
      </c>
      <c r="L457" s="10" t="e">
        <f t="shared" si="64"/>
        <v>#REF!</v>
      </c>
      <c r="M457" s="4">
        <v>900</v>
      </c>
      <c r="P457" s="11" t="s">
        <v>1076</v>
      </c>
      <c r="Q457" s="11" t="s">
        <v>632</v>
      </c>
      <c r="R457" s="16" t="e">
        <f t="shared" si="62"/>
        <v>#REF!</v>
      </c>
      <c r="S457" s="4">
        <v>37.042999999999999</v>
      </c>
    </row>
    <row r="458" spans="1:19" ht="14.45" customHeight="1">
      <c r="A458" s="4">
        <v>455</v>
      </c>
      <c r="C458" s="2" t="s">
        <v>1030</v>
      </c>
      <c r="D458" s="7">
        <v>104.65</v>
      </c>
      <c r="E458" s="7" t="e">
        <f>D458+#REF!</f>
        <v>#REF!</v>
      </c>
      <c r="F458" s="7">
        <v>103.85</v>
      </c>
      <c r="G458" s="8" t="e">
        <f t="shared" si="58"/>
        <v>#REF!</v>
      </c>
      <c r="H458" s="8" t="e">
        <f t="shared" si="63"/>
        <v>#REF!</v>
      </c>
      <c r="I458" s="8" t="e">
        <f t="shared" si="59"/>
        <v>#REF!</v>
      </c>
      <c r="J458" s="9" t="e">
        <f t="shared" si="60"/>
        <v>#REF!</v>
      </c>
      <c r="K458" s="9" t="e">
        <f t="shared" si="61"/>
        <v>#REF!</v>
      </c>
      <c r="L458" s="10" t="e">
        <f t="shared" si="64"/>
        <v>#REF!</v>
      </c>
      <c r="M458" s="4">
        <v>900</v>
      </c>
      <c r="P458" s="11" t="s">
        <v>1076</v>
      </c>
      <c r="Q458" s="11" t="s">
        <v>498</v>
      </c>
      <c r="R458" s="16" t="e">
        <f t="shared" si="62"/>
        <v>#REF!</v>
      </c>
      <c r="S458" s="4">
        <v>37.094000000000001</v>
      </c>
    </row>
    <row r="459" spans="1:19" ht="14.45" customHeight="1">
      <c r="A459" s="4">
        <v>456</v>
      </c>
      <c r="C459" s="2" t="s">
        <v>1031</v>
      </c>
      <c r="D459" s="7">
        <v>30.65</v>
      </c>
      <c r="E459" s="7" t="e">
        <f>D459+#REF!</f>
        <v>#REF!</v>
      </c>
      <c r="F459" s="7">
        <v>29.75</v>
      </c>
      <c r="G459" s="8" t="e">
        <f t="shared" si="58"/>
        <v>#REF!</v>
      </c>
      <c r="H459" s="8" t="e">
        <f t="shared" si="63"/>
        <v>#REF!</v>
      </c>
      <c r="I459" s="8" t="e">
        <f t="shared" si="59"/>
        <v>#REF!</v>
      </c>
      <c r="J459" s="9" t="e">
        <f t="shared" si="60"/>
        <v>#REF!</v>
      </c>
      <c r="K459" s="9" t="e">
        <f t="shared" si="61"/>
        <v>#REF!</v>
      </c>
      <c r="L459" s="10" t="e">
        <f t="shared" si="64"/>
        <v>#REF!</v>
      </c>
      <c r="M459" s="4">
        <v>650</v>
      </c>
      <c r="P459" s="11" t="s">
        <v>82</v>
      </c>
      <c r="Q459" s="11" t="s">
        <v>1097</v>
      </c>
      <c r="R459" s="16" t="e">
        <f t="shared" si="62"/>
        <v>#REF!</v>
      </c>
      <c r="S459" s="4">
        <v>37.082999999999998</v>
      </c>
    </row>
    <row r="460" spans="1:19" ht="14.45" customHeight="1">
      <c r="A460" s="4">
        <v>457</v>
      </c>
      <c r="C460" s="2" t="s">
        <v>1032</v>
      </c>
      <c r="D460" s="7">
        <v>646.35</v>
      </c>
      <c r="E460" s="7" t="e">
        <f>D460+#REF!</f>
        <v>#REF!</v>
      </c>
      <c r="F460" s="7">
        <v>635.54999999999995</v>
      </c>
      <c r="G460" s="8" t="e">
        <f t="shared" si="58"/>
        <v>#REF!</v>
      </c>
      <c r="H460" s="8" t="e">
        <f t="shared" si="63"/>
        <v>#REF!</v>
      </c>
      <c r="I460" s="8" t="e">
        <f t="shared" si="59"/>
        <v>#REF!</v>
      </c>
      <c r="J460" s="9" t="e">
        <f t="shared" si="60"/>
        <v>#REF!</v>
      </c>
      <c r="K460" s="9" t="e">
        <f t="shared" si="61"/>
        <v>#REF!</v>
      </c>
      <c r="L460" s="10" t="e">
        <f t="shared" si="64"/>
        <v>#REF!</v>
      </c>
      <c r="M460" s="4">
        <v>700</v>
      </c>
      <c r="P460" s="11" t="s">
        <v>585</v>
      </c>
      <c r="Q460" s="11" t="s">
        <v>593</v>
      </c>
      <c r="R460" s="16" t="e">
        <f t="shared" si="62"/>
        <v>#REF!</v>
      </c>
      <c r="S460" s="4">
        <v>37.042000000000002</v>
      </c>
    </row>
    <row r="461" spans="1:19" ht="14.45" customHeight="1">
      <c r="A461" s="4">
        <v>458</v>
      </c>
      <c r="C461" s="2" t="s">
        <v>1033</v>
      </c>
      <c r="D461" s="7">
        <v>644.79999999999995</v>
      </c>
      <c r="E461" s="7" t="e">
        <f>D461+#REF!</f>
        <v>#REF!</v>
      </c>
      <c r="F461" s="7">
        <v>540.9</v>
      </c>
      <c r="G461" s="8" t="e">
        <f t="shared" si="58"/>
        <v>#REF!</v>
      </c>
      <c r="H461" s="8" t="e">
        <f t="shared" si="63"/>
        <v>#REF!</v>
      </c>
      <c r="I461" s="8" t="e">
        <f t="shared" si="59"/>
        <v>#REF!</v>
      </c>
      <c r="J461" s="9" t="e">
        <f t="shared" si="60"/>
        <v>#REF!</v>
      </c>
      <c r="K461" s="9" t="e">
        <f t="shared" si="61"/>
        <v>#REF!</v>
      </c>
      <c r="L461" s="10" t="e">
        <f t="shared" si="64"/>
        <v>#REF!</v>
      </c>
      <c r="M461" s="4">
        <v>900</v>
      </c>
      <c r="P461" s="11" t="s">
        <v>1072</v>
      </c>
      <c r="Q461" s="11" t="s">
        <v>1073</v>
      </c>
      <c r="R461" s="16" t="e">
        <f t="shared" si="62"/>
        <v>#REF!</v>
      </c>
      <c r="S461" s="4">
        <v>37.048000000000002</v>
      </c>
    </row>
    <row r="462" spans="1:19" ht="14.45" customHeight="1">
      <c r="A462" s="4">
        <v>459</v>
      </c>
      <c r="C462" s="2" t="s">
        <v>1034</v>
      </c>
      <c r="D462" s="7">
        <v>84.55</v>
      </c>
      <c r="E462" s="7" t="e">
        <f>D462+#REF!</f>
        <v>#REF!</v>
      </c>
      <c r="F462" s="7">
        <v>76.95</v>
      </c>
      <c r="G462" s="8" t="e">
        <f t="shared" si="58"/>
        <v>#REF!</v>
      </c>
      <c r="H462" s="8" t="e">
        <f t="shared" si="63"/>
        <v>#REF!</v>
      </c>
      <c r="I462" s="8" t="e">
        <f t="shared" si="59"/>
        <v>#REF!</v>
      </c>
      <c r="J462" s="9" t="e">
        <f t="shared" si="60"/>
        <v>#REF!</v>
      </c>
      <c r="K462" s="9" t="e">
        <f t="shared" si="61"/>
        <v>#REF!</v>
      </c>
      <c r="L462" s="10" t="e">
        <f t="shared" si="64"/>
        <v>#REF!</v>
      </c>
      <c r="M462" s="4">
        <v>700</v>
      </c>
      <c r="P462" s="11" t="s">
        <v>1074</v>
      </c>
      <c r="Q462" s="11" t="s">
        <v>1073</v>
      </c>
      <c r="R462" s="16" t="e">
        <f t="shared" si="62"/>
        <v>#REF!</v>
      </c>
      <c r="S462" s="4">
        <v>37.048000000000002</v>
      </c>
    </row>
    <row r="463" spans="1:19" ht="14.45" customHeight="1" thickBot="1">
      <c r="A463" s="4">
        <v>460</v>
      </c>
      <c r="C463" s="2" t="s">
        <v>1035</v>
      </c>
      <c r="D463" s="7">
        <v>67.95</v>
      </c>
      <c r="E463" s="7" t="e">
        <f>D463+#REF!</f>
        <v>#REF!</v>
      </c>
      <c r="F463" s="7">
        <v>67.75</v>
      </c>
      <c r="G463" s="8" t="e">
        <f t="shared" si="58"/>
        <v>#REF!</v>
      </c>
      <c r="H463" s="8" t="e">
        <f t="shared" si="63"/>
        <v>#REF!</v>
      </c>
      <c r="I463" s="8" t="e">
        <f t="shared" si="59"/>
        <v>#REF!</v>
      </c>
      <c r="J463" s="9" t="e">
        <f t="shared" si="60"/>
        <v>#REF!</v>
      </c>
      <c r="K463" s="9" t="e">
        <f t="shared" si="61"/>
        <v>#REF!</v>
      </c>
      <c r="L463" s="10" t="e">
        <f>ROUND(K463,1)+0.3</f>
        <v>#REF!</v>
      </c>
      <c r="M463" s="4">
        <v>700</v>
      </c>
      <c r="P463" s="11" t="s">
        <v>1075</v>
      </c>
      <c r="Q463" s="11" t="s">
        <v>1073</v>
      </c>
      <c r="R463" s="16" t="e">
        <f t="shared" si="62"/>
        <v>#REF!</v>
      </c>
      <c r="S463" s="4">
        <v>37.048000000000002</v>
      </c>
    </row>
    <row r="464" spans="1:19" ht="14.45" customHeight="1" thickBot="1">
      <c r="A464" s="5">
        <v>461</v>
      </c>
      <c r="C464" s="22">
        <v>8114393808</v>
      </c>
      <c r="P464" s="5" t="s">
        <v>1206</v>
      </c>
      <c r="Q464" s="5" t="s">
        <v>1207</v>
      </c>
      <c r="S464" s="8"/>
    </row>
    <row r="465" spans="1:19" ht="14.45" customHeight="1" thickBot="1">
      <c r="A465" s="6">
        <v>462</v>
      </c>
      <c r="C465" s="23">
        <v>8114393809</v>
      </c>
      <c r="P465" s="6" t="s">
        <v>1208</v>
      </c>
      <c r="Q465" s="6" t="s">
        <v>207</v>
      </c>
      <c r="S465" s="8"/>
    </row>
    <row r="466" spans="1:19" ht="14.45" customHeight="1" thickBot="1">
      <c r="A466" s="5">
        <v>463</v>
      </c>
      <c r="C466" s="23">
        <v>8114393810</v>
      </c>
      <c r="P466" s="6"/>
      <c r="Q466" s="6" t="s">
        <v>1240</v>
      </c>
      <c r="S466" s="8"/>
    </row>
    <row r="467" spans="1:19" ht="14.45" customHeight="1" thickBot="1">
      <c r="A467" s="6">
        <v>464</v>
      </c>
      <c r="C467" s="23">
        <v>8114393811</v>
      </c>
      <c r="P467" s="6" t="s">
        <v>1210</v>
      </c>
      <c r="Q467" s="6" t="s">
        <v>207</v>
      </c>
      <c r="S467" s="8"/>
    </row>
    <row r="468" spans="1:19" ht="14.45" customHeight="1" thickBot="1">
      <c r="A468" s="5">
        <v>465</v>
      </c>
      <c r="C468" s="23">
        <v>8114393812</v>
      </c>
      <c r="P468" s="6" t="s">
        <v>1211</v>
      </c>
      <c r="Q468" s="6" t="s">
        <v>207</v>
      </c>
      <c r="S468" s="8"/>
    </row>
    <row r="469" spans="1:19" ht="14.45" customHeight="1" thickBot="1">
      <c r="A469" s="6">
        <v>466</v>
      </c>
      <c r="C469" s="23">
        <v>8114393813</v>
      </c>
      <c r="P469" s="6" t="s">
        <v>1210</v>
      </c>
      <c r="Q469" s="6" t="s">
        <v>207</v>
      </c>
      <c r="S469" s="8"/>
    </row>
    <row r="470" spans="1:19" ht="14.45" customHeight="1" thickBot="1">
      <c r="A470" s="5">
        <v>467</v>
      </c>
      <c r="C470" s="23">
        <v>8114393814</v>
      </c>
      <c r="P470" s="6" t="s">
        <v>1212</v>
      </c>
      <c r="Q470" s="6" t="s">
        <v>1213</v>
      </c>
      <c r="S470" s="8"/>
    </row>
    <row r="471" spans="1:19" ht="14.45" customHeight="1" thickBot="1">
      <c r="A471" s="6">
        <v>468</v>
      </c>
      <c r="C471" s="23">
        <v>8114393815</v>
      </c>
      <c r="P471" s="6" t="s">
        <v>1214</v>
      </c>
      <c r="Q471" s="6" t="s">
        <v>207</v>
      </c>
      <c r="S471" s="8"/>
    </row>
    <row r="472" spans="1:19" ht="14.45" customHeight="1" thickBot="1">
      <c r="A472" s="5">
        <v>469</v>
      </c>
      <c r="C472" s="23">
        <v>8114393816</v>
      </c>
      <c r="P472" s="6" t="s">
        <v>1214</v>
      </c>
      <c r="Q472" s="6" t="s">
        <v>207</v>
      </c>
      <c r="S472" s="8"/>
    </row>
    <row r="473" spans="1:19" ht="14.45" customHeight="1" thickBot="1">
      <c r="A473" s="6">
        <v>470</v>
      </c>
      <c r="C473" s="23">
        <v>8114393817</v>
      </c>
      <c r="P473" s="6" t="s">
        <v>1210</v>
      </c>
      <c r="Q473" s="6" t="s">
        <v>207</v>
      </c>
      <c r="S473" s="8"/>
    </row>
    <row r="474" spans="1:19" ht="14.45" customHeight="1" thickBot="1">
      <c r="A474" s="5">
        <v>471</v>
      </c>
      <c r="C474" s="23">
        <v>8114393818</v>
      </c>
      <c r="P474" s="6" t="s">
        <v>1209</v>
      </c>
      <c r="Q474" s="6" t="s">
        <v>207</v>
      </c>
      <c r="S474" s="8"/>
    </row>
    <row r="475" spans="1:19" ht="14.45" customHeight="1" thickBot="1">
      <c r="A475" s="6">
        <v>472</v>
      </c>
      <c r="C475" s="23">
        <v>8114393819</v>
      </c>
      <c r="P475" s="6" t="s">
        <v>1215</v>
      </c>
      <c r="Q475" s="6" t="s">
        <v>207</v>
      </c>
      <c r="S475" s="8"/>
    </row>
    <row r="476" spans="1:19" ht="14.45" customHeight="1" thickBot="1">
      <c r="A476" s="5">
        <v>473</v>
      </c>
      <c r="C476" s="23">
        <v>8114393820</v>
      </c>
      <c r="P476" s="6" t="s">
        <v>1214</v>
      </c>
      <c r="Q476" s="6" t="s">
        <v>207</v>
      </c>
      <c r="S476" s="8"/>
    </row>
    <row r="477" spans="1:19" ht="14.45" customHeight="1" thickBot="1">
      <c r="A477" s="6">
        <v>474</v>
      </c>
      <c r="C477" s="23">
        <v>8114393821</v>
      </c>
      <c r="P477" s="6" t="s">
        <v>1211</v>
      </c>
      <c r="Q477" s="6" t="s">
        <v>207</v>
      </c>
      <c r="S477" s="8"/>
    </row>
    <row r="478" spans="1:19" ht="14.45" customHeight="1" thickBot="1">
      <c r="A478" s="5">
        <v>475</v>
      </c>
      <c r="C478" s="23">
        <v>8114393828</v>
      </c>
      <c r="P478" s="6" t="s">
        <v>1239</v>
      </c>
      <c r="Q478" s="6" t="s">
        <v>1196</v>
      </c>
      <c r="S478" s="8"/>
    </row>
    <row r="479" spans="1:19" ht="14.45" customHeight="1" thickBot="1">
      <c r="A479" s="6">
        <v>476</v>
      </c>
      <c r="C479" s="23">
        <v>8114393823</v>
      </c>
      <c r="P479" s="6" t="s">
        <v>1211</v>
      </c>
      <c r="Q479" s="6" t="s">
        <v>207</v>
      </c>
      <c r="S479" s="8"/>
    </row>
    <row r="480" spans="1:19" ht="14.45" customHeight="1" thickBot="1">
      <c r="A480" s="5">
        <v>477</v>
      </c>
      <c r="C480" s="23">
        <v>8114393824</v>
      </c>
      <c r="P480" s="6" t="s">
        <v>1211</v>
      </c>
      <c r="Q480" s="6" t="s">
        <v>207</v>
      </c>
      <c r="S480" s="8"/>
    </row>
    <row r="481" spans="1:19" ht="14.45" customHeight="1" thickBot="1">
      <c r="A481" s="6">
        <v>478</v>
      </c>
      <c r="C481" s="23">
        <v>8114393825</v>
      </c>
      <c r="P481" s="6" t="s">
        <v>1214</v>
      </c>
      <c r="Q481" s="6" t="s">
        <v>207</v>
      </c>
      <c r="S481" s="8"/>
    </row>
    <row r="482" spans="1:19" ht="14.45" customHeight="1" thickBot="1">
      <c r="A482" s="5">
        <v>479</v>
      </c>
      <c r="C482" s="23">
        <v>8114393826</v>
      </c>
      <c r="P482" s="6" t="s">
        <v>1192</v>
      </c>
      <c r="Q482" s="6" t="s">
        <v>789</v>
      </c>
      <c r="S482" s="8"/>
    </row>
    <row r="483" spans="1:19" ht="14.45" customHeight="1" thickBot="1">
      <c r="A483" s="6">
        <v>480</v>
      </c>
      <c r="C483" s="23">
        <v>8114393827</v>
      </c>
      <c r="P483" s="6" t="s">
        <v>1242</v>
      </c>
      <c r="Q483" s="6" t="s">
        <v>451</v>
      </c>
      <c r="S483" s="8"/>
    </row>
    <row r="484" spans="1:19" ht="14.45" customHeight="1" thickBot="1">
      <c r="A484" s="5">
        <v>481</v>
      </c>
      <c r="C484" s="23">
        <v>8114393822</v>
      </c>
      <c r="P484" s="6" t="s">
        <v>1217</v>
      </c>
      <c r="Q484" s="6" t="s">
        <v>207</v>
      </c>
      <c r="S484" s="8"/>
    </row>
    <row r="485" spans="1:19" ht="14.45" customHeight="1" thickBot="1">
      <c r="A485" s="6">
        <v>482</v>
      </c>
      <c r="C485" s="23">
        <v>8114393835</v>
      </c>
      <c r="P485" s="6" t="s">
        <v>1217</v>
      </c>
      <c r="Q485" s="6" t="s">
        <v>207</v>
      </c>
      <c r="S485" s="8"/>
    </row>
    <row r="486" spans="1:19" ht="14.45" customHeight="1" thickBot="1">
      <c r="A486" s="5">
        <v>483</v>
      </c>
      <c r="C486" s="23">
        <v>8114393837</v>
      </c>
      <c r="P486" s="6" t="s">
        <v>1217</v>
      </c>
      <c r="Q486" s="6" t="s">
        <v>207</v>
      </c>
      <c r="S486" s="8"/>
    </row>
    <row r="487" spans="1:19" ht="14.45" customHeight="1" thickBot="1">
      <c r="A487" s="6">
        <v>484</v>
      </c>
      <c r="C487" s="23">
        <v>8114393831</v>
      </c>
      <c r="P487" s="6" t="s">
        <v>1209</v>
      </c>
      <c r="Q487" s="6" t="s">
        <v>207</v>
      </c>
      <c r="S487" s="8"/>
    </row>
    <row r="488" spans="1:19" ht="14.45" customHeight="1" thickBot="1">
      <c r="A488" s="5">
        <v>485</v>
      </c>
      <c r="C488" s="23">
        <v>8114393832</v>
      </c>
      <c r="P488" s="6" t="s">
        <v>82</v>
      </c>
      <c r="Q488" s="6" t="s">
        <v>1196</v>
      </c>
      <c r="S488" s="8"/>
    </row>
    <row r="489" spans="1:19" ht="14.45" customHeight="1" thickBot="1">
      <c r="A489" s="6">
        <v>486</v>
      </c>
      <c r="C489" s="23">
        <v>8114393833</v>
      </c>
      <c r="P489" s="6" t="s">
        <v>1214</v>
      </c>
      <c r="Q489" s="6" t="s">
        <v>207</v>
      </c>
      <c r="S489" s="8"/>
    </row>
    <row r="490" spans="1:19" ht="14.45" customHeight="1" thickBot="1">
      <c r="A490" s="5">
        <v>487</v>
      </c>
      <c r="C490" s="23">
        <v>8114393834</v>
      </c>
      <c r="P490" s="6" t="s">
        <v>1280</v>
      </c>
      <c r="Q490" s="6"/>
      <c r="S490" s="8"/>
    </row>
    <row r="491" spans="1:19" ht="14.45" customHeight="1" thickBot="1">
      <c r="A491" s="6">
        <v>488</v>
      </c>
      <c r="C491" s="23">
        <v>8114393829</v>
      </c>
      <c r="P491" s="6" t="s">
        <v>1216</v>
      </c>
      <c r="Q491" s="6" t="s">
        <v>1241</v>
      </c>
      <c r="S491" s="8"/>
    </row>
    <row r="492" spans="1:19" ht="14.45" customHeight="1" thickBot="1">
      <c r="A492" s="5">
        <v>489</v>
      </c>
      <c r="C492" s="23">
        <v>8114393836</v>
      </c>
      <c r="P492" s="6" t="s">
        <v>1284</v>
      </c>
      <c r="Q492" s="6" t="s">
        <v>1285</v>
      </c>
      <c r="S492" s="8"/>
    </row>
    <row r="493" spans="1:19" ht="14.45" customHeight="1" thickBot="1">
      <c r="A493" s="6">
        <v>490</v>
      </c>
      <c r="C493" s="23">
        <v>8114393840</v>
      </c>
      <c r="P493" s="6" t="s">
        <v>1218</v>
      </c>
      <c r="Q493" s="6" t="s">
        <v>1011</v>
      </c>
      <c r="S493" s="8"/>
    </row>
    <row r="494" spans="1:19" ht="14.45" customHeight="1" thickBot="1">
      <c r="A494" s="5">
        <v>491</v>
      </c>
      <c r="C494" s="23">
        <v>8114393838</v>
      </c>
      <c r="P494" s="6" t="s">
        <v>1217</v>
      </c>
      <c r="Q494" s="6" t="s">
        <v>1011</v>
      </c>
      <c r="S494" s="8"/>
    </row>
    <row r="495" spans="1:19" ht="14.45" customHeight="1" thickBot="1">
      <c r="A495" s="6">
        <v>492</v>
      </c>
      <c r="C495" s="23">
        <v>8114393839</v>
      </c>
      <c r="P495" s="6" t="s">
        <v>1219</v>
      </c>
      <c r="Q495" s="6" t="s">
        <v>1220</v>
      </c>
      <c r="S495" s="8"/>
    </row>
    <row r="496" spans="1:19" ht="14.45" customHeight="1" thickBot="1">
      <c r="A496" s="5">
        <v>493</v>
      </c>
      <c r="C496" s="23">
        <v>8114393830</v>
      </c>
      <c r="P496" s="6" t="s">
        <v>1219</v>
      </c>
      <c r="Q496" s="6" t="s">
        <v>1220</v>
      </c>
      <c r="S496" s="8"/>
    </row>
    <row r="497" spans="1:19" ht="14.45" customHeight="1" thickBot="1">
      <c r="A497" s="6">
        <v>494</v>
      </c>
      <c r="C497" s="23">
        <v>8114393841</v>
      </c>
      <c r="P497" s="6" t="s">
        <v>1221</v>
      </c>
      <c r="Q497" s="6" t="s">
        <v>1220</v>
      </c>
      <c r="S497" s="8"/>
    </row>
    <row r="498" spans="1:19" ht="14.45" customHeight="1" thickBot="1">
      <c r="A498" s="5">
        <v>495</v>
      </c>
      <c r="C498" s="23">
        <v>8114393842</v>
      </c>
      <c r="P498" s="6" t="s">
        <v>1222</v>
      </c>
      <c r="Q498" s="6" t="s">
        <v>1220</v>
      </c>
      <c r="S498" s="8"/>
    </row>
    <row r="499" spans="1:19" ht="14.45" customHeight="1" thickBot="1">
      <c r="A499" s="6">
        <v>496</v>
      </c>
      <c r="C499" s="23">
        <v>8114393843</v>
      </c>
      <c r="P499" s="6" t="s">
        <v>1222</v>
      </c>
      <c r="Q499" s="6" t="s">
        <v>1220</v>
      </c>
      <c r="S499" s="8"/>
    </row>
    <row r="500" spans="1:19" ht="14.45" customHeight="1" thickBot="1">
      <c r="A500" s="5">
        <v>497</v>
      </c>
      <c r="C500" s="23">
        <v>8114393844</v>
      </c>
      <c r="P500" s="6" t="s">
        <v>1223</v>
      </c>
      <c r="Q500" s="6" t="s">
        <v>1224</v>
      </c>
      <c r="S500" s="8"/>
    </row>
    <row r="501" spans="1:19" ht="14.45" customHeight="1" thickBot="1">
      <c r="A501" s="6">
        <v>498</v>
      </c>
      <c r="C501" s="23">
        <v>8114393845</v>
      </c>
      <c r="P501" s="6" t="s">
        <v>1238</v>
      </c>
      <c r="Q501" s="6" t="s">
        <v>1237</v>
      </c>
      <c r="S501" s="8"/>
    </row>
    <row r="502" spans="1:19" ht="14.45" customHeight="1" thickBot="1">
      <c r="A502" s="5">
        <v>499</v>
      </c>
      <c r="C502" s="23">
        <v>8114393846</v>
      </c>
      <c r="P502" s="6" t="s">
        <v>1225</v>
      </c>
      <c r="Q502" s="6" t="s">
        <v>1226</v>
      </c>
      <c r="S502" s="8"/>
    </row>
    <row r="503" spans="1:19" ht="14.45" customHeight="1" thickBot="1">
      <c r="A503" s="6">
        <v>500</v>
      </c>
      <c r="C503" s="23">
        <v>8114393847</v>
      </c>
      <c r="P503" s="6" t="s">
        <v>1227</v>
      </c>
      <c r="Q503" s="6" t="s">
        <v>1226</v>
      </c>
      <c r="S503" s="8"/>
    </row>
    <row r="504" spans="1:19" ht="14.45" customHeight="1" thickBot="1">
      <c r="A504" s="5">
        <v>501</v>
      </c>
      <c r="C504" s="23">
        <v>8114393848</v>
      </c>
      <c r="P504" s="6" t="s">
        <v>1227</v>
      </c>
      <c r="Q504" s="6" t="s">
        <v>1228</v>
      </c>
      <c r="S504" s="8"/>
    </row>
    <row r="505" spans="1:19" ht="14.45" customHeight="1" thickBot="1">
      <c r="A505" s="6">
        <v>502</v>
      </c>
      <c r="C505" s="23">
        <v>8114393849</v>
      </c>
      <c r="P505" s="6" t="s">
        <v>1229</v>
      </c>
      <c r="Q505" s="6" t="s">
        <v>1228</v>
      </c>
      <c r="S505" s="8"/>
    </row>
    <row r="506" spans="1:19" ht="14.45" customHeight="1" thickBot="1">
      <c r="A506" s="5">
        <v>503</v>
      </c>
      <c r="C506" s="23">
        <v>8114393850</v>
      </c>
      <c r="P506" s="6" t="s">
        <v>1227</v>
      </c>
      <c r="Q506" s="6" t="s">
        <v>1230</v>
      </c>
      <c r="S506" s="8"/>
    </row>
    <row r="507" spans="1:19" ht="14.45" customHeight="1" thickBot="1">
      <c r="A507" s="6">
        <v>504</v>
      </c>
      <c r="C507" s="23">
        <v>8114393851</v>
      </c>
      <c r="P507" s="6" t="s">
        <v>1229</v>
      </c>
      <c r="Q507" s="6" t="s">
        <v>1230</v>
      </c>
      <c r="S507" s="8"/>
    </row>
    <row r="508" spans="1:19" ht="14.45" customHeight="1" thickBot="1">
      <c r="A508" s="5">
        <v>505</v>
      </c>
      <c r="C508" s="23">
        <v>8114393852</v>
      </c>
      <c r="P508" s="6" t="s">
        <v>1231</v>
      </c>
      <c r="Q508" s="6" t="s">
        <v>1232</v>
      </c>
      <c r="S508" s="8"/>
    </row>
    <row r="509" spans="1:19" ht="14.45" customHeight="1" thickBot="1">
      <c r="A509" s="6">
        <v>506</v>
      </c>
      <c r="C509" s="23">
        <v>8114393853</v>
      </c>
      <c r="P509" s="6" t="s">
        <v>1233</v>
      </c>
      <c r="Q509" s="6"/>
      <c r="S509" s="8"/>
    </row>
    <row r="510" spans="1:19" ht="14.45" customHeight="1" thickBot="1">
      <c r="A510" s="5">
        <v>507</v>
      </c>
      <c r="C510" s="23">
        <v>8114393854</v>
      </c>
      <c r="P510" s="6" t="s">
        <v>1229</v>
      </c>
      <c r="Q510" s="6" t="s">
        <v>1234</v>
      </c>
      <c r="S510" s="8"/>
    </row>
    <row r="511" spans="1:19" ht="14.45" customHeight="1" thickBot="1">
      <c r="A511" s="6">
        <v>508</v>
      </c>
      <c r="C511" s="23">
        <v>8114393855</v>
      </c>
      <c r="P511" s="6" t="s">
        <v>1221</v>
      </c>
      <c r="Q511" s="6" t="s">
        <v>1234</v>
      </c>
      <c r="S511" s="8"/>
    </row>
    <row r="512" spans="1:19" ht="14.45" customHeight="1" thickBot="1">
      <c r="A512" s="5">
        <v>509</v>
      </c>
      <c r="C512" s="23">
        <v>8114393856</v>
      </c>
      <c r="P512" s="6" t="s">
        <v>1235</v>
      </c>
      <c r="Q512" s="6" t="s">
        <v>577</v>
      </c>
      <c r="S512" s="8"/>
    </row>
    <row r="513" spans="1:22" ht="14.45" customHeight="1" thickBot="1">
      <c r="A513" s="6">
        <v>510</v>
      </c>
      <c r="C513" s="23">
        <v>8114393857</v>
      </c>
      <c r="P513" s="6" t="s">
        <v>1236</v>
      </c>
      <c r="Q513" s="6" t="s">
        <v>1237</v>
      </c>
      <c r="S513" s="8"/>
    </row>
    <row r="514" spans="1:22" ht="14.45" customHeight="1">
      <c r="A514" s="24">
        <v>511</v>
      </c>
      <c r="B514" s="24"/>
      <c r="C514" s="26">
        <v>8093086900</v>
      </c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5" t="s">
        <v>1246</v>
      </c>
      <c r="Q514" s="11" t="s">
        <v>1247</v>
      </c>
      <c r="S514" s="8"/>
    </row>
    <row r="515" spans="1:22" ht="14.45" customHeight="1">
      <c r="A515" s="4">
        <v>512</v>
      </c>
      <c r="C515" s="2">
        <v>8093086930</v>
      </c>
      <c r="P515" s="11" t="s">
        <v>1274</v>
      </c>
      <c r="S515" s="8"/>
    </row>
    <row r="516" spans="1:22" ht="14.45" customHeight="1">
      <c r="A516" s="4">
        <v>513</v>
      </c>
      <c r="C516" s="2">
        <v>8093086896</v>
      </c>
      <c r="P516" s="11" t="s">
        <v>1275</v>
      </c>
      <c r="S516" s="8"/>
    </row>
    <row r="517" spans="1:22" ht="14.45" customHeight="1">
      <c r="A517" s="4">
        <v>514</v>
      </c>
      <c r="C517" s="2">
        <v>8093086897</v>
      </c>
      <c r="P517" s="11" t="s">
        <v>1276</v>
      </c>
      <c r="S517" s="8"/>
    </row>
    <row r="518" spans="1:22" ht="14.45" customHeight="1">
      <c r="A518" s="4">
        <v>515</v>
      </c>
      <c r="C518" s="2">
        <v>8093086894</v>
      </c>
      <c r="P518" s="11" t="s">
        <v>589</v>
      </c>
      <c r="S518" s="8"/>
    </row>
    <row r="519" spans="1:22" ht="14.45" customHeight="1">
      <c r="A519" s="4">
        <v>516</v>
      </c>
      <c r="C519" s="2">
        <v>8093086895</v>
      </c>
      <c r="P519" s="11" t="s">
        <v>1277</v>
      </c>
      <c r="S519" s="8"/>
    </row>
    <row r="520" spans="1:22" ht="14.45" customHeight="1">
      <c r="A520" s="4">
        <v>517</v>
      </c>
      <c r="C520" s="2">
        <v>8093086890</v>
      </c>
      <c r="P520" s="11" t="s">
        <v>1278</v>
      </c>
      <c r="S520" s="8"/>
    </row>
    <row r="521" spans="1:22" ht="14.45" customHeight="1">
      <c r="A521" s="4">
        <v>518</v>
      </c>
      <c r="C521" s="2">
        <v>8093086891</v>
      </c>
      <c r="P521" s="11" t="s">
        <v>1279</v>
      </c>
      <c r="S521" s="8"/>
    </row>
    <row r="522" spans="1:22" ht="14.45" customHeight="1">
      <c r="A522" s="4">
        <v>519</v>
      </c>
      <c r="C522" s="2">
        <v>8093086892</v>
      </c>
      <c r="P522" s="11" t="s">
        <v>1279</v>
      </c>
      <c r="S522" s="8"/>
    </row>
    <row r="523" spans="1:22" ht="14.45" customHeight="1">
      <c r="A523" s="4">
        <v>520</v>
      </c>
      <c r="C523" s="2">
        <v>8093086893</v>
      </c>
      <c r="P523" s="11" t="s">
        <v>1279</v>
      </c>
      <c r="S523" s="8"/>
    </row>
    <row r="524" spans="1:22" s="39" customFormat="1" ht="14.45" customHeight="1">
      <c r="A524" s="37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</row>
    <row r="525" spans="1:22" s="39" customFormat="1" ht="14.45" customHeight="1">
      <c r="A525" s="37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</row>
    <row r="526" spans="1:22" s="39" customFormat="1" ht="14.45" customHeight="1">
      <c r="A526" s="37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</row>
    <row r="527" spans="1:22" s="39" customFormat="1" ht="14.45" customHeight="1">
      <c r="A527" s="37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</row>
    <row r="528" spans="1:22" s="39" customFormat="1" ht="14.45" customHeight="1">
      <c r="A528" s="37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</row>
    <row r="529" spans="1:22" s="39" customFormat="1" ht="14.45" customHeight="1">
      <c r="A529" s="37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</row>
    <row r="530" spans="1:22" s="39" customFormat="1" ht="14.45" customHeight="1">
      <c r="A530" s="37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</row>
    <row r="531" spans="1:22" ht="14.45" customHeight="1">
      <c r="S531" s="8"/>
    </row>
    <row r="532" spans="1:22" ht="14.45" customHeight="1">
      <c r="S532" s="8"/>
    </row>
    <row r="533" spans="1:22" ht="14.45" customHeight="1">
      <c r="S533" s="8"/>
    </row>
    <row r="534" spans="1:22" ht="14.45" customHeight="1">
      <c r="S534" s="8"/>
    </row>
    <row r="535" spans="1:22" ht="14.45" customHeight="1">
      <c r="S535" s="8"/>
    </row>
    <row r="536" spans="1:22" ht="14.45" customHeight="1">
      <c r="S536" s="8"/>
    </row>
    <row r="537" spans="1:22" ht="14.45" customHeight="1">
      <c r="S537" s="8"/>
    </row>
    <row r="538" spans="1:22" ht="14.45" customHeight="1">
      <c r="S538" s="8"/>
    </row>
    <row r="539" spans="1:22" ht="14.45" customHeight="1">
      <c r="S539" s="8"/>
    </row>
    <row r="540" spans="1:22" ht="14.45" customHeight="1">
      <c r="S540" s="8"/>
    </row>
    <row r="541" spans="1:22" ht="14.45" customHeight="1">
      <c r="S541" s="8"/>
    </row>
    <row r="542" spans="1:22" ht="14.45" customHeight="1">
      <c r="S542" s="8"/>
    </row>
    <row r="543" spans="1:22" ht="14.45" customHeight="1">
      <c r="S543" s="8"/>
    </row>
    <row r="544" spans="1:22" ht="14.45" customHeight="1">
      <c r="S544" s="8"/>
    </row>
    <row r="545" spans="19:19" ht="14.45" customHeight="1">
      <c r="S545" s="8"/>
    </row>
    <row r="546" spans="19:19" ht="14.45" customHeight="1">
      <c r="S546" s="8"/>
    </row>
    <row r="547" spans="19:19" ht="14.45" customHeight="1">
      <c r="S547" s="8"/>
    </row>
    <row r="548" spans="19:19" ht="14.45" customHeight="1">
      <c r="S548" s="8"/>
    </row>
    <row r="549" spans="19:19" ht="14.45" customHeight="1">
      <c r="S549" s="8"/>
    </row>
    <row r="550" spans="19:19" ht="14.45" customHeight="1">
      <c r="S550" s="8"/>
    </row>
    <row r="551" spans="19:19" ht="14.45" customHeight="1">
      <c r="S551" s="8"/>
    </row>
    <row r="552" spans="19:19" ht="14.45" customHeight="1">
      <c r="S552" s="8"/>
    </row>
    <row r="553" spans="19:19" ht="14.45" customHeight="1">
      <c r="S553" s="8"/>
    </row>
    <row r="554" spans="19:19" ht="14.45" customHeight="1">
      <c r="S554" s="8"/>
    </row>
    <row r="555" spans="19:19" ht="14.45" customHeight="1">
      <c r="S555" s="8"/>
    </row>
    <row r="556" spans="19:19" ht="14.45" customHeight="1">
      <c r="S556" s="8"/>
    </row>
    <row r="557" spans="19:19" ht="14.45" customHeight="1">
      <c r="S557" s="8"/>
    </row>
    <row r="558" spans="19:19" ht="14.45" customHeight="1">
      <c r="S558" s="8"/>
    </row>
    <row r="559" spans="19:19" ht="14.45" customHeight="1">
      <c r="S559" s="8"/>
    </row>
    <row r="560" spans="19:19" ht="14.45" customHeight="1">
      <c r="S560" s="8"/>
    </row>
    <row r="561" spans="19:19" ht="14.45" customHeight="1">
      <c r="S561" s="8"/>
    </row>
    <row r="562" spans="19:19" ht="14.45" customHeight="1">
      <c r="S562" s="8"/>
    </row>
    <row r="563" spans="19:19" ht="14.45" customHeight="1">
      <c r="S563" s="8"/>
    </row>
    <row r="564" spans="19:19" ht="14.45" customHeight="1">
      <c r="S564" s="8"/>
    </row>
    <row r="565" spans="19:19" ht="14.45" customHeight="1">
      <c r="S565" s="8"/>
    </row>
    <row r="566" spans="19:19" ht="14.45" customHeight="1">
      <c r="S566" s="8"/>
    </row>
    <row r="567" spans="19:19" ht="14.45" customHeight="1">
      <c r="S567" s="8"/>
    </row>
    <row r="568" spans="19:19" ht="14.45" customHeight="1">
      <c r="S568" s="8"/>
    </row>
    <row r="569" spans="19:19" ht="14.45" customHeight="1">
      <c r="S569" s="8"/>
    </row>
    <row r="570" spans="19:19" ht="14.45" customHeight="1">
      <c r="S570" s="8"/>
    </row>
    <row r="571" spans="19:19" ht="14.45" customHeight="1">
      <c r="S571" s="8"/>
    </row>
    <row r="572" spans="19:19" ht="14.45" customHeight="1">
      <c r="S572" s="8"/>
    </row>
    <row r="573" spans="19:19" ht="14.45" customHeight="1">
      <c r="S573" s="8"/>
    </row>
    <row r="574" spans="19:19" ht="14.45" customHeight="1">
      <c r="S574" s="8"/>
    </row>
    <row r="575" spans="19:19" ht="14.45" customHeight="1">
      <c r="S575" s="8"/>
    </row>
    <row r="576" spans="19:19" ht="14.45" customHeight="1">
      <c r="S576" s="8"/>
    </row>
    <row r="577" spans="19:19" ht="14.45" customHeight="1">
      <c r="S577" s="8"/>
    </row>
    <row r="578" spans="19:19" ht="14.45" customHeight="1">
      <c r="S578" s="8"/>
    </row>
    <row r="579" spans="19:19" ht="14.45" customHeight="1">
      <c r="S579" s="8"/>
    </row>
    <row r="580" spans="19:19" ht="14.45" customHeight="1">
      <c r="S580" s="8"/>
    </row>
    <row r="581" spans="19:19" ht="14.45" customHeight="1">
      <c r="S581" s="8"/>
    </row>
    <row r="582" spans="19:19" ht="14.45" customHeight="1">
      <c r="S582" s="8"/>
    </row>
    <row r="583" spans="19:19" ht="14.45" customHeight="1">
      <c r="S583" s="8"/>
    </row>
    <row r="584" spans="19:19" ht="14.45" customHeight="1">
      <c r="S584" s="8"/>
    </row>
    <row r="585" spans="19:19" ht="14.45" customHeight="1">
      <c r="S585" s="8"/>
    </row>
    <row r="586" spans="19:19" ht="14.45" customHeight="1">
      <c r="S586" s="8"/>
    </row>
    <row r="587" spans="19:19" ht="14.45" customHeight="1">
      <c r="S587" s="8"/>
    </row>
    <row r="588" spans="19:19" ht="14.45" customHeight="1">
      <c r="S588" s="8"/>
    </row>
    <row r="589" spans="19:19" ht="14.45" customHeight="1">
      <c r="S589" s="8"/>
    </row>
    <row r="590" spans="19:19" ht="14.45" customHeight="1">
      <c r="S590" s="8"/>
    </row>
    <row r="591" spans="19:19" ht="14.45" customHeight="1">
      <c r="S591" s="8"/>
    </row>
    <row r="592" spans="19:19" ht="14.45" customHeight="1">
      <c r="S592" s="8"/>
    </row>
    <row r="593" spans="19:19" ht="14.45" customHeight="1">
      <c r="S593" s="8"/>
    </row>
    <row r="594" spans="19:19" ht="14.45" customHeight="1">
      <c r="S594" s="8"/>
    </row>
    <row r="595" spans="19:19" ht="14.45" customHeight="1">
      <c r="S595" s="8"/>
    </row>
    <row r="596" spans="19:19" ht="14.45" customHeight="1">
      <c r="S596" s="8"/>
    </row>
    <row r="597" spans="19:19" ht="14.45" customHeight="1">
      <c r="S597" s="8"/>
    </row>
    <row r="598" spans="19:19" ht="14.45" customHeight="1">
      <c r="S598" s="8"/>
    </row>
    <row r="599" spans="19:19" ht="14.45" customHeight="1">
      <c r="S599" s="8"/>
    </row>
    <row r="600" spans="19:19" ht="14.45" customHeight="1">
      <c r="S600" s="8"/>
    </row>
    <row r="601" spans="19:19" ht="14.45" customHeight="1">
      <c r="S601" s="8"/>
    </row>
    <row r="602" spans="19:19" ht="14.45" customHeight="1">
      <c r="S602" s="8"/>
    </row>
    <row r="603" spans="19:19" ht="14.45" customHeight="1">
      <c r="S603" s="8"/>
    </row>
    <row r="604" spans="19:19" ht="14.45" customHeight="1">
      <c r="S604" s="8"/>
    </row>
    <row r="605" spans="19:19" ht="14.45" customHeight="1">
      <c r="S605" s="8"/>
    </row>
    <row r="606" spans="19:19" ht="14.45" customHeight="1">
      <c r="S606" s="8"/>
    </row>
    <row r="607" spans="19:19" ht="14.45" customHeight="1">
      <c r="S607" s="8"/>
    </row>
    <row r="608" spans="19:19" ht="14.45" customHeight="1">
      <c r="S608" s="8"/>
    </row>
    <row r="609" spans="19:19" ht="14.45" customHeight="1">
      <c r="S609" s="8"/>
    </row>
    <row r="610" spans="19:19" ht="14.45" customHeight="1">
      <c r="S610" s="8"/>
    </row>
    <row r="611" spans="19:19" ht="14.45" customHeight="1">
      <c r="S611" s="8"/>
    </row>
    <row r="612" spans="19:19" ht="14.45" customHeight="1">
      <c r="S612" s="8"/>
    </row>
    <row r="613" spans="19:19" ht="14.45" customHeight="1">
      <c r="S613" s="8"/>
    </row>
    <row r="614" spans="19:19" ht="14.45" customHeight="1">
      <c r="S614" s="8"/>
    </row>
    <row r="615" spans="19:19" ht="14.45" customHeight="1">
      <c r="S615" s="8"/>
    </row>
    <row r="616" spans="19:19" ht="14.45" customHeight="1">
      <c r="S616" s="8"/>
    </row>
    <row r="617" spans="19:19" ht="14.45" customHeight="1">
      <c r="S617" s="8"/>
    </row>
    <row r="618" spans="19:19" ht="14.45" customHeight="1">
      <c r="S618" s="8"/>
    </row>
    <row r="619" spans="19:19" ht="14.45" customHeight="1">
      <c r="S619" s="8"/>
    </row>
    <row r="620" spans="19:19" ht="14.45" customHeight="1">
      <c r="S620" s="8"/>
    </row>
    <row r="621" spans="19:19" ht="14.45" customHeight="1">
      <c r="S621" s="8"/>
    </row>
    <row r="622" spans="19:19" ht="14.45" customHeight="1">
      <c r="S622" s="8"/>
    </row>
    <row r="623" spans="19:19" ht="14.45" customHeight="1">
      <c r="S623" s="8"/>
    </row>
    <row r="624" spans="19:19" ht="14.45" customHeight="1">
      <c r="S624" s="8"/>
    </row>
    <row r="625" spans="19:19" ht="14.45" customHeight="1">
      <c r="S625" s="8"/>
    </row>
    <row r="626" spans="19:19" ht="14.45" customHeight="1">
      <c r="S626" s="8"/>
    </row>
    <row r="627" spans="19:19" ht="14.45" customHeight="1">
      <c r="S627" s="8"/>
    </row>
    <row r="628" spans="19:19" ht="14.45" customHeight="1">
      <c r="S628" s="8"/>
    </row>
    <row r="629" spans="19:19" ht="14.45" customHeight="1">
      <c r="S629" s="8"/>
    </row>
    <row r="630" spans="19:19" ht="14.45" customHeight="1">
      <c r="S630" s="8"/>
    </row>
    <row r="631" spans="19:19" ht="14.45" customHeight="1">
      <c r="S631" s="8"/>
    </row>
    <row r="632" spans="19:19" ht="14.45" customHeight="1">
      <c r="S632" s="8"/>
    </row>
    <row r="633" spans="19:19" ht="14.45" customHeight="1">
      <c r="S633" s="8"/>
    </row>
    <row r="634" spans="19:19" ht="14.45" customHeight="1">
      <c r="S634" s="8"/>
    </row>
    <row r="635" spans="19:19" ht="14.45" customHeight="1">
      <c r="S635" s="8"/>
    </row>
    <row r="636" spans="19:19" ht="14.45" customHeight="1">
      <c r="S636" s="8"/>
    </row>
    <row r="637" spans="19:19" ht="14.45" customHeight="1">
      <c r="S637" s="8"/>
    </row>
    <row r="638" spans="19:19" ht="14.45" customHeight="1">
      <c r="S638" s="8"/>
    </row>
    <row r="639" spans="19:19" ht="14.45" customHeight="1">
      <c r="S639" s="8"/>
    </row>
    <row r="640" spans="19:19" ht="14.45" customHeight="1">
      <c r="S640" s="8"/>
    </row>
    <row r="641" spans="19:19" ht="14.45" customHeight="1">
      <c r="S641" s="8"/>
    </row>
    <row r="642" spans="19:19" ht="14.45" customHeight="1">
      <c r="S642" s="8"/>
    </row>
    <row r="643" spans="19:19" ht="14.45" customHeight="1">
      <c r="S643" s="8"/>
    </row>
    <row r="644" spans="19:19" ht="14.45" customHeight="1">
      <c r="S644" s="8"/>
    </row>
    <row r="645" spans="19:19" ht="14.45" customHeight="1">
      <c r="S645" s="8"/>
    </row>
    <row r="646" spans="19:19" ht="14.45" customHeight="1">
      <c r="S646" s="8"/>
    </row>
    <row r="647" spans="19:19" ht="14.45" customHeight="1">
      <c r="S647" s="8"/>
    </row>
    <row r="648" spans="19:19" ht="14.45" customHeight="1">
      <c r="S648" s="8"/>
    </row>
    <row r="649" spans="19:19" ht="14.45" customHeight="1">
      <c r="S649" s="8"/>
    </row>
    <row r="650" spans="19:19" ht="14.45" customHeight="1">
      <c r="S650" s="8"/>
    </row>
    <row r="651" spans="19:19" ht="14.45" customHeight="1">
      <c r="S651" s="8"/>
    </row>
    <row r="652" spans="19:19" ht="14.45" customHeight="1">
      <c r="S652" s="8"/>
    </row>
    <row r="653" spans="19:19" ht="14.45" customHeight="1">
      <c r="S653" s="8"/>
    </row>
    <row r="654" spans="19:19" ht="14.45" customHeight="1">
      <c r="S654" s="8"/>
    </row>
    <row r="655" spans="19:19" ht="14.45" customHeight="1">
      <c r="S655" s="8"/>
    </row>
    <row r="656" spans="19:19" ht="14.45" customHeight="1">
      <c r="S656" s="8"/>
    </row>
    <row r="657" spans="19:19" ht="14.45" customHeight="1">
      <c r="S657" s="8"/>
    </row>
    <row r="658" spans="19:19" ht="14.45" customHeight="1">
      <c r="S658" s="8"/>
    </row>
    <row r="659" spans="19:19" ht="14.45" customHeight="1">
      <c r="S659" s="8"/>
    </row>
    <row r="660" spans="19:19" ht="14.45" customHeight="1">
      <c r="S660" s="8"/>
    </row>
    <row r="661" spans="19:19" ht="14.45" customHeight="1">
      <c r="S661" s="8"/>
    </row>
    <row r="662" spans="19:19" ht="14.45" customHeight="1">
      <c r="S662" s="8"/>
    </row>
    <row r="663" spans="19:19" ht="14.45" customHeight="1">
      <c r="S663" s="8"/>
    </row>
    <row r="664" spans="19:19" ht="14.45" customHeight="1">
      <c r="S664" s="8"/>
    </row>
    <row r="665" spans="19:19" ht="14.45" customHeight="1">
      <c r="S665" s="8"/>
    </row>
    <row r="666" spans="19:19" ht="14.45" customHeight="1">
      <c r="S666" s="8"/>
    </row>
    <row r="667" spans="19:19" ht="14.45" customHeight="1">
      <c r="S667" s="8"/>
    </row>
    <row r="668" spans="19:19" ht="14.45" customHeight="1">
      <c r="S668" s="8"/>
    </row>
    <row r="669" spans="19:19" ht="14.45" customHeight="1">
      <c r="S669" s="8"/>
    </row>
    <row r="670" spans="19:19" ht="14.45" customHeight="1">
      <c r="S670" s="8"/>
    </row>
    <row r="671" spans="19:19" ht="14.45" customHeight="1">
      <c r="S671" s="8"/>
    </row>
    <row r="672" spans="19:19" ht="14.45" customHeight="1">
      <c r="S672" s="8"/>
    </row>
    <row r="673" spans="19:19" ht="14.45" customHeight="1">
      <c r="S673" s="8"/>
    </row>
    <row r="674" spans="19:19" ht="14.45" customHeight="1">
      <c r="S674" s="8"/>
    </row>
    <row r="675" spans="19:19" ht="14.45" customHeight="1">
      <c r="S675" s="8"/>
    </row>
    <row r="676" spans="19:19" ht="14.45" customHeight="1">
      <c r="S676" s="8"/>
    </row>
    <row r="677" spans="19:19" ht="14.45" customHeight="1">
      <c r="S677" s="8"/>
    </row>
    <row r="678" spans="19:19" ht="14.45" customHeight="1">
      <c r="S678" s="8"/>
    </row>
    <row r="679" spans="19:19" ht="14.45" customHeight="1">
      <c r="S679" s="8"/>
    </row>
    <row r="680" spans="19:19" ht="14.45" customHeight="1">
      <c r="S680" s="8"/>
    </row>
    <row r="681" spans="19:19" ht="14.45" customHeight="1">
      <c r="S681" s="8"/>
    </row>
    <row r="682" spans="19:19" ht="14.45" customHeight="1">
      <c r="S682" s="8"/>
    </row>
    <row r="683" spans="19:19" ht="14.45" customHeight="1">
      <c r="S683" s="8"/>
    </row>
    <row r="684" spans="19:19" ht="14.45" customHeight="1">
      <c r="S684" s="8"/>
    </row>
    <row r="685" spans="19:19" ht="14.45" customHeight="1">
      <c r="S685" s="8"/>
    </row>
    <row r="686" spans="19:19" ht="14.45" customHeight="1">
      <c r="S686" s="8"/>
    </row>
    <row r="687" spans="19:19" ht="14.45" customHeight="1">
      <c r="S687" s="8"/>
    </row>
    <row r="688" spans="19:19" ht="14.45" customHeight="1">
      <c r="S688" s="8"/>
    </row>
    <row r="689" spans="19:19" ht="14.45" customHeight="1">
      <c r="S689" s="8"/>
    </row>
    <row r="690" spans="19:19" ht="14.45" customHeight="1">
      <c r="S690" s="8"/>
    </row>
    <row r="691" spans="19:19" ht="14.45" customHeight="1">
      <c r="S691" s="8"/>
    </row>
    <row r="692" spans="19:19" ht="14.45" customHeight="1">
      <c r="S692" s="8"/>
    </row>
    <row r="693" spans="19:19" ht="14.45" customHeight="1">
      <c r="S693" s="8"/>
    </row>
    <row r="694" spans="19:19" ht="14.45" customHeight="1">
      <c r="S694" s="8"/>
    </row>
    <row r="695" spans="19:19" ht="14.45" customHeight="1">
      <c r="S695" s="8"/>
    </row>
    <row r="696" spans="19:19" ht="14.45" customHeight="1">
      <c r="S696" s="8"/>
    </row>
    <row r="697" spans="19:19" ht="14.45" customHeight="1">
      <c r="S697" s="8"/>
    </row>
    <row r="698" spans="19:19" ht="14.45" customHeight="1">
      <c r="S698" s="8"/>
    </row>
    <row r="699" spans="19:19" ht="14.45" customHeight="1">
      <c r="S699" s="8"/>
    </row>
    <row r="700" spans="19:19" ht="14.45" customHeight="1">
      <c r="S700" s="8"/>
    </row>
    <row r="701" spans="19:19" ht="14.45" customHeight="1">
      <c r="S701" s="8"/>
    </row>
    <row r="702" spans="19:19" ht="14.45" customHeight="1">
      <c r="S702" s="8"/>
    </row>
    <row r="703" spans="19:19" ht="14.45" customHeight="1">
      <c r="S703" s="8"/>
    </row>
    <row r="704" spans="19:19" ht="14.45" customHeight="1">
      <c r="S704" s="8"/>
    </row>
    <row r="705" spans="19:19" ht="14.45" customHeight="1">
      <c r="S705" s="8"/>
    </row>
    <row r="706" spans="19:19" ht="14.45" customHeight="1">
      <c r="S706" s="8"/>
    </row>
    <row r="707" spans="19:19" ht="14.45" customHeight="1">
      <c r="S707" s="8"/>
    </row>
    <row r="708" spans="19:19" ht="14.45" customHeight="1">
      <c r="S708" s="8"/>
    </row>
    <row r="709" spans="19:19" ht="14.45" customHeight="1">
      <c r="S709" s="8"/>
    </row>
    <row r="710" spans="19:19" ht="14.45" customHeight="1">
      <c r="S710" s="8"/>
    </row>
    <row r="711" spans="19:19" ht="14.45" customHeight="1">
      <c r="S711" s="8"/>
    </row>
    <row r="712" spans="19:19" ht="14.45" customHeight="1">
      <c r="S712" s="8"/>
    </row>
    <row r="713" spans="19:19" ht="14.45" customHeight="1">
      <c r="S713" s="8"/>
    </row>
    <row r="714" spans="19:19" ht="14.45" customHeight="1">
      <c r="S714" s="8"/>
    </row>
    <row r="715" spans="19:19" ht="14.45" customHeight="1">
      <c r="S715" s="8"/>
    </row>
    <row r="716" spans="19:19" ht="14.45" customHeight="1">
      <c r="S716" s="8"/>
    </row>
    <row r="717" spans="19:19" ht="14.45" customHeight="1">
      <c r="S717" s="8"/>
    </row>
    <row r="718" spans="19:19" ht="14.45" customHeight="1">
      <c r="S718" s="8"/>
    </row>
    <row r="719" spans="19:19" ht="14.45" customHeight="1">
      <c r="S719" s="8"/>
    </row>
    <row r="720" spans="19:19" ht="14.45" customHeight="1">
      <c r="S720" s="8"/>
    </row>
    <row r="721" spans="19:19" ht="14.45" customHeight="1">
      <c r="S721" s="8"/>
    </row>
    <row r="722" spans="19:19" ht="14.45" customHeight="1">
      <c r="S722" s="8"/>
    </row>
    <row r="723" spans="19:19" ht="14.45" customHeight="1">
      <c r="S723" s="8"/>
    </row>
    <row r="724" spans="19:19" ht="14.45" customHeight="1">
      <c r="S724" s="8"/>
    </row>
    <row r="725" spans="19:19" ht="14.45" customHeight="1">
      <c r="S725" s="8"/>
    </row>
    <row r="726" spans="19:19" ht="14.45" customHeight="1">
      <c r="S726" s="8"/>
    </row>
    <row r="727" spans="19:19" ht="14.45" customHeight="1">
      <c r="S727" s="8"/>
    </row>
    <row r="728" spans="19:19" ht="14.45" customHeight="1">
      <c r="S728" s="8"/>
    </row>
    <row r="729" spans="19:19" ht="14.45" customHeight="1">
      <c r="S729" s="8"/>
    </row>
    <row r="730" spans="19:19" ht="14.45" customHeight="1">
      <c r="S730" s="8"/>
    </row>
    <row r="731" spans="19:19" ht="14.45" customHeight="1">
      <c r="S731" s="8"/>
    </row>
    <row r="732" spans="19:19" ht="14.45" customHeight="1">
      <c r="S732" s="8"/>
    </row>
    <row r="733" spans="19:19" ht="14.45" customHeight="1">
      <c r="S733" s="8"/>
    </row>
    <row r="734" spans="19:19" ht="14.45" customHeight="1">
      <c r="S734" s="8"/>
    </row>
    <row r="735" spans="19:19" ht="14.45" customHeight="1">
      <c r="S735" s="8"/>
    </row>
    <row r="736" spans="19:19" ht="14.45" customHeight="1">
      <c r="S736" s="8"/>
    </row>
    <row r="737" spans="19:19" ht="14.45" customHeight="1">
      <c r="S737" s="8"/>
    </row>
    <row r="738" spans="19:19" ht="14.45" customHeight="1">
      <c r="S738" s="8"/>
    </row>
    <row r="739" spans="19:19" ht="14.45" customHeight="1">
      <c r="S739" s="8"/>
    </row>
    <row r="740" spans="19:19" ht="14.45" customHeight="1">
      <c r="S740" s="8"/>
    </row>
    <row r="741" spans="19:19" ht="14.45" customHeight="1">
      <c r="S741" s="8"/>
    </row>
    <row r="742" spans="19:19" ht="14.45" customHeight="1">
      <c r="S742" s="8"/>
    </row>
    <row r="743" spans="19:19" ht="14.45" customHeight="1">
      <c r="S743" s="8"/>
    </row>
    <row r="744" spans="19:19" ht="14.45" customHeight="1">
      <c r="S744" s="8"/>
    </row>
    <row r="745" spans="19:19" ht="14.45" customHeight="1">
      <c r="S745" s="8"/>
    </row>
    <row r="746" spans="19:19" ht="14.45" customHeight="1">
      <c r="S746" s="8"/>
    </row>
    <row r="747" spans="19:19" ht="14.45" customHeight="1">
      <c r="S747" s="8"/>
    </row>
    <row r="748" spans="19:19" ht="14.45" customHeight="1">
      <c r="S748" s="8"/>
    </row>
    <row r="749" spans="19:19" ht="14.45" customHeight="1">
      <c r="S749" s="8"/>
    </row>
    <row r="750" spans="19:19" ht="14.45" customHeight="1">
      <c r="S750" s="8"/>
    </row>
    <row r="751" spans="19:19" ht="14.45" customHeight="1">
      <c r="S751" s="8"/>
    </row>
    <row r="752" spans="19:19" ht="14.45" customHeight="1">
      <c r="S752" s="8"/>
    </row>
    <row r="753" spans="19:19" ht="14.45" customHeight="1">
      <c r="S753" s="8"/>
    </row>
    <row r="754" spans="19:19" ht="14.45" customHeight="1">
      <c r="S754" s="8"/>
    </row>
    <row r="755" spans="19:19" ht="14.45" customHeight="1">
      <c r="S755" s="8"/>
    </row>
    <row r="756" spans="19:19" ht="14.45" customHeight="1">
      <c r="S756" s="8"/>
    </row>
    <row r="757" spans="19:19" ht="14.45" customHeight="1">
      <c r="S757" s="8"/>
    </row>
    <row r="758" spans="19:19" ht="14.45" customHeight="1">
      <c r="S758" s="8"/>
    </row>
    <row r="759" spans="19:19" ht="14.45" customHeight="1">
      <c r="S759" s="8"/>
    </row>
    <row r="760" spans="19:19" ht="14.45" customHeight="1">
      <c r="S760" s="8"/>
    </row>
    <row r="761" spans="19:19" ht="14.45" customHeight="1">
      <c r="S761" s="8"/>
    </row>
    <row r="762" spans="19:19" ht="14.45" customHeight="1">
      <c r="S762" s="8"/>
    </row>
    <row r="763" spans="19:19" ht="14.45" customHeight="1">
      <c r="S763" s="8"/>
    </row>
    <row r="764" spans="19:19" ht="14.45" customHeight="1">
      <c r="S764" s="8"/>
    </row>
    <row r="765" spans="19:19" ht="14.45" customHeight="1">
      <c r="S765" s="8"/>
    </row>
    <row r="766" spans="19:19" ht="14.45" customHeight="1">
      <c r="S766" s="8"/>
    </row>
    <row r="767" spans="19:19" ht="14.45" customHeight="1">
      <c r="S767" s="8"/>
    </row>
    <row r="768" spans="19:19" ht="14.45" customHeight="1">
      <c r="S768" s="8"/>
    </row>
    <row r="769" spans="19:19" ht="14.45" customHeight="1">
      <c r="S769" s="8"/>
    </row>
    <row r="770" spans="19:19" ht="14.45" customHeight="1">
      <c r="S770" s="8"/>
    </row>
    <row r="771" spans="19:19" ht="14.45" customHeight="1">
      <c r="S771" s="8"/>
    </row>
    <row r="772" spans="19:19" ht="14.45" customHeight="1">
      <c r="S772" s="8"/>
    </row>
    <row r="773" spans="19:19" ht="14.45" customHeight="1">
      <c r="S773" s="8"/>
    </row>
    <row r="774" spans="19:19" ht="14.45" customHeight="1">
      <c r="S774" s="8"/>
    </row>
    <row r="775" spans="19:19" ht="14.45" customHeight="1">
      <c r="S775" s="8"/>
    </row>
    <row r="776" spans="19:19" ht="14.45" customHeight="1">
      <c r="S776" s="8"/>
    </row>
    <row r="777" spans="19:19" ht="14.45" customHeight="1">
      <c r="S777" s="8"/>
    </row>
    <row r="778" spans="19:19" ht="14.45" customHeight="1">
      <c r="S778" s="8"/>
    </row>
    <row r="779" spans="19:19" ht="14.45" customHeight="1">
      <c r="S779" s="8"/>
    </row>
    <row r="780" spans="19:19" ht="14.45" customHeight="1">
      <c r="S780" s="8"/>
    </row>
    <row r="781" spans="19:19" ht="14.45" customHeight="1">
      <c r="S781" s="8"/>
    </row>
    <row r="782" spans="19:19" ht="14.45" customHeight="1">
      <c r="S782" s="8"/>
    </row>
    <row r="783" spans="19:19" ht="14.45" customHeight="1">
      <c r="S783" s="8"/>
    </row>
    <row r="784" spans="19:19" ht="14.45" customHeight="1">
      <c r="S784" s="8"/>
    </row>
    <row r="785" spans="19:19" ht="14.45" customHeight="1">
      <c r="S785" s="8"/>
    </row>
    <row r="786" spans="19:19" ht="14.45" customHeight="1">
      <c r="S786" s="8"/>
    </row>
    <row r="787" spans="19:19" ht="14.45" customHeight="1">
      <c r="S787" s="8"/>
    </row>
    <row r="788" spans="19:19" ht="14.45" customHeight="1">
      <c r="S788" s="8"/>
    </row>
    <row r="789" spans="19:19" ht="14.45" customHeight="1">
      <c r="S789" s="8"/>
    </row>
    <row r="790" spans="19:19" ht="14.45" customHeight="1">
      <c r="S790" s="8"/>
    </row>
    <row r="791" spans="19:19" ht="14.45" customHeight="1">
      <c r="S791" s="8"/>
    </row>
    <row r="792" spans="19:19" ht="14.45" customHeight="1">
      <c r="S792" s="8"/>
    </row>
    <row r="793" spans="19:19" ht="14.45" customHeight="1">
      <c r="S793" s="8"/>
    </row>
    <row r="794" spans="19:19" ht="14.45" customHeight="1">
      <c r="S794" s="8"/>
    </row>
    <row r="795" spans="19:19" ht="14.45" customHeight="1">
      <c r="S795" s="8"/>
    </row>
    <row r="796" spans="19:19" ht="14.45" customHeight="1">
      <c r="S796" s="8"/>
    </row>
    <row r="797" spans="19:19" ht="14.45" customHeight="1">
      <c r="S797" s="8"/>
    </row>
    <row r="798" spans="19:19" ht="14.45" customHeight="1">
      <c r="S798" s="8"/>
    </row>
    <row r="799" spans="19:19" ht="14.45" customHeight="1">
      <c r="S799" s="8"/>
    </row>
    <row r="800" spans="19:19" ht="14.45" customHeight="1">
      <c r="S800" s="8"/>
    </row>
    <row r="801" spans="19:19" ht="14.45" customHeight="1">
      <c r="S801" s="8"/>
    </row>
    <row r="802" spans="19:19" ht="14.45" customHeight="1">
      <c r="S802" s="8"/>
    </row>
    <row r="803" spans="19:19" ht="14.45" customHeight="1">
      <c r="S803" s="8"/>
    </row>
    <row r="804" spans="19:19" ht="14.45" customHeight="1">
      <c r="S804" s="8"/>
    </row>
    <row r="805" spans="19:19" ht="14.45" customHeight="1">
      <c r="S805" s="8"/>
    </row>
    <row r="806" spans="19:19" ht="14.45" customHeight="1">
      <c r="S806" s="8"/>
    </row>
    <row r="807" spans="19:19" ht="14.45" customHeight="1">
      <c r="S807" s="8"/>
    </row>
    <row r="808" spans="19:19" ht="14.45" customHeight="1">
      <c r="S808" s="8"/>
    </row>
    <row r="809" spans="19:19" ht="14.45" customHeight="1">
      <c r="S809" s="8"/>
    </row>
    <row r="810" spans="19:19" ht="14.45" customHeight="1">
      <c r="S810" s="8"/>
    </row>
    <row r="811" spans="19:19" ht="14.45" customHeight="1">
      <c r="S811" s="8"/>
    </row>
    <row r="812" spans="19:19" ht="14.45" customHeight="1">
      <c r="S812" s="8"/>
    </row>
    <row r="813" spans="19:19" ht="14.45" customHeight="1">
      <c r="S813" s="8"/>
    </row>
    <row r="814" spans="19:19" ht="14.45" customHeight="1">
      <c r="S814" s="8"/>
    </row>
    <row r="815" spans="19:19" ht="14.45" customHeight="1">
      <c r="S815" s="8"/>
    </row>
    <row r="816" spans="19:19" ht="14.45" customHeight="1">
      <c r="S816" s="8"/>
    </row>
    <row r="817" spans="19:19" ht="14.45" customHeight="1">
      <c r="S817" s="8"/>
    </row>
    <row r="818" spans="19:19" ht="14.45" customHeight="1">
      <c r="S818" s="8"/>
    </row>
    <row r="819" spans="19:19" ht="14.45" customHeight="1">
      <c r="S819" s="8"/>
    </row>
    <row r="820" spans="19:19" ht="14.45" customHeight="1">
      <c r="S820" s="8"/>
    </row>
    <row r="821" spans="19:19" ht="14.45" customHeight="1">
      <c r="S821" s="8"/>
    </row>
    <row r="822" spans="19:19" ht="14.45" customHeight="1">
      <c r="S822" s="8"/>
    </row>
    <row r="823" spans="19:19" ht="14.45" customHeight="1">
      <c r="S823" s="8"/>
    </row>
    <row r="824" spans="19:19" ht="14.45" customHeight="1">
      <c r="S824" s="8"/>
    </row>
    <row r="825" spans="19:19" ht="14.45" customHeight="1">
      <c r="S825" s="8"/>
    </row>
    <row r="826" spans="19:19" ht="14.45" customHeight="1">
      <c r="S826" s="8"/>
    </row>
    <row r="827" spans="19:19" ht="14.45" customHeight="1">
      <c r="S827" s="8"/>
    </row>
    <row r="828" spans="19:19" ht="14.45" customHeight="1">
      <c r="S828" s="8"/>
    </row>
    <row r="829" spans="19:19" ht="14.45" customHeight="1">
      <c r="S829" s="8"/>
    </row>
    <row r="830" spans="19:19" ht="14.45" customHeight="1">
      <c r="S830" s="8"/>
    </row>
    <row r="831" spans="19:19" ht="14.45" customHeight="1">
      <c r="S831" s="8"/>
    </row>
    <row r="832" spans="19:19" ht="14.45" customHeight="1">
      <c r="S832" s="8"/>
    </row>
    <row r="833" spans="19:19" ht="14.45" customHeight="1">
      <c r="S833" s="8"/>
    </row>
    <row r="834" spans="19:19" ht="14.45" customHeight="1">
      <c r="S834" s="8"/>
    </row>
    <row r="835" spans="19:19" ht="14.45" customHeight="1">
      <c r="S835" s="8"/>
    </row>
    <row r="836" spans="19:19" ht="14.45" customHeight="1">
      <c r="S836" s="8"/>
    </row>
    <row r="837" spans="19:19" ht="14.45" customHeight="1">
      <c r="S837" s="8"/>
    </row>
    <row r="838" spans="19:19" ht="14.45" customHeight="1">
      <c r="S838" s="8"/>
    </row>
    <row r="839" spans="19:19" ht="14.45" customHeight="1">
      <c r="S839" s="8"/>
    </row>
    <row r="840" spans="19:19" ht="14.45" customHeight="1">
      <c r="S840" s="8"/>
    </row>
    <row r="841" spans="19:19" ht="14.45" customHeight="1">
      <c r="S841" s="8"/>
    </row>
    <row r="842" spans="19:19" ht="14.45" customHeight="1">
      <c r="S842" s="8"/>
    </row>
    <row r="843" spans="19:19" ht="14.45" customHeight="1">
      <c r="S843" s="8"/>
    </row>
    <row r="844" spans="19:19" ht="14.45" customHeight="1">
      <c r="S844" s="8"/>
    </row>
    <row r="845" spans="19:19" ht="14.45" customHeight="1">
      <c r="S845" s="8"/>
    </row>
    <row r="846" spans="19:19" ht="14.45" customHeight="1">
      <c r="S846" s="8"/>
    </row>
    <row r="847" spans="19:19" ht="14.45" customHeight="1">
      <c r="S847" s="8"/>
    </row>
    <row r="848" spans="19:19" ht="14.45" customHeight="1">
      <c r="S848" s="8"/>
    </row>
    <row r="849" spans="19:19" ht="14.45" customHeight="1">
      <c r="S849" s="8"/>
    </row>
    <row r="850" spans="19:19" ht="14.45" customHeight="1">
      <c r="S850" s="8"/>
    </row>
    <row r="851" spans="19:19" ht="14.45" customHeight="1">
      <c r="S851" s="8"/>
    </row>
    <row r="852" spans="19:19" ht="14.45" customHeight="1">
      <c r="S852" s="8"/>
    </row>
    <row r="853" spans="19:19" ht="14.45" customHeight="1">
      <c r="S853" s="8"/>
    </row>
    <row r="854" spans="19:19" ht="14.45" customHeight="1">
      <c r="S854" s="8"/>
    </row>
    <row r="855" spans="19:19" ht="14.45" customHeight="1">
      <c r="S855" s="8"/>
    </row>
    <row r="856" spans="19:19" ht="14.45" customHeight="1">
      <c r="S856" s="8"/>
    </row>
    <row r="857" spans="19:19" ht="14.45" customHeight="1">
      <c r="S857" s="8"/>
    </row>
    <row r="858" spans="19:19" ht="14.45" customHeight="1">
      <c r="S858" s="8"/>
    </row>
    <row r="859" spans="19:19" ht="14.45" customHeight="1">
      <c r="S859" s="8"/>
    </row>
    <row r="860" spans="19:19" ht="14.45" customHeight="1">
      <c r="S860" s="8"/>
    </row>
    <row r="861" spans="19:19" ht="14.45" customHeight="1">
      <c r="S861" s="8"/>
    </row>
    <row r="862" spans="19:19" ht="14.45" customHeight="1">
      <c r="S862" s="8"/>
    </row>
    <row r="863" spans="19:19" ht="14.45" customHeight="1">
      <c r="S863" s="8"/>
    </row>
    <row r="864" spans="19:19" ht="14.45" customHeight="1">
      <c r="S864" s="8"/>
    </row>
    <row r="865" spans="19:19" ht="14.45" customHeight="1">
      <c r="S865" s="8"/>
    </row>
    <row r="866" spans="19:19" ht="14.45" customHeight="1">
      <c r="S866" s="8"/>
    </row>
    <row r="867" spans="19:19" ht="14.45" customHeight="1">
      <c r="S867" s="8"/>
    </row>
    <row r="868" spans="19:19" ht="14.45" customHeight="1">
      <c r="S868" s="8"/>
    </row>
    <row r="869" spans="19:19" ht="14.45" customHeight="1">
      <c r="S869" s="8"/>
    </row>
    <row r="870" spans="19:19" ht="14.45" customHeight="1">
      <c r="S870" s="8"/>
    </row>
    <row r="871" spans="19:19" ht="14.45" customHeight="1">
      <c r="S871" s="8"/>
    </row>
    <row r="872" spans="19:19" ht="14.45" customHeight="1">
      <c r="S872" s="8"/>
    </row>
    <row r="873" spans="19:19" ht="14.45" customHeight="1">
      <c r="S873" s="8"/>
    </row>
    <row r="874" spans="19:19" ht="14.45" customHeight="1">
      <c r="S874" s="8"/>
    </row>
    <row r="875" spans="19:19" ht="14.45" customHeight="1">
      <c r="S875" s="8"/>
    </row>
    <row r="876" spans="19:19" ht="14.45" customHeight="1">
      <c r="S876" s="8"/>
    </row>
    <row r="877" spans="19:19" ht="14.45" customHeight="1">
      <c r="S877" s="8"/>
    </row>
    <row r="878" spans="19:19" ht="14.45" customHeight="1">
      <c r="S878" s="8"/>
    </row>
    <row r="879" spans="19:19" ht="14.45" customHeight="1">
      <c r="S879" s="8"/>
    </row>
  </sheetData>
  <mergeCells count="2">
    <mergeCell ref="A2:V2"/>
    <mergeCell ref="A524:XFD530"/>
  </mergeCells>
  <pageMargins left="1" right="1" top="1" bottom="1" header="0.5" footer="0.5"/>
  <pageSetup paperSize="9" orientation="portrait" verticalDpi="9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DIRECTORY</vt:lpstr>
    </vt:vector>
  </TitlesOfParts>
  <Company>&lt;egyptian hak&gt;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Sitendra Patra</cp:lastModifiedBy>
  <cp:lastPrinted>2021-08-24T10:40:04Z</cp:lastPrinted>
  <dcterms:created xsi:type="dcterms:W3CDTF">2010-11-09T05:53:41Z</dcterms:created>
  <dcterms:modified xsi:type="dcterms:W3CDTF">2025-04-18T05:39:49Z</dcterms:modified>
</cp:coreProperties>
</file>